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750" windowWidth="15480" windowHeight="11475" activeTab="4"/>
  </bookViews>
  <sheets>
    <sheet name="прил1" sheetId="4" r:id="rId1"/>
    <sheet name="прил5" sheetId="20" r:id="rId2"/>
    <sheet name="прил7" sheetId="2" r:id="rId3"/>
    <sheet name="прил9" sheetId="3" r:id="rId4"/>
    <sheet name="прил11" sheetId="19" r:id="rId5"/>
  </sheets>
  <externalReferences>
    <externalReference r:id="rId6"/>
  </externalReferences>
  <definedNames>
    <definedName name="_xlnm.Print_Area" localSheetId="4">прил11!$A$1:$E$46</definedName>
    <definedName name="_xlnm.Print_Area" localSheetId="2">прил7!$A$1:$F$618</definedName>
    <definedName name="_xlnm.Print_Area" localSheetId="3">прил9!$A$1:$H$669</definedName>
  </definedNames>
  <calcPr calcId="125725"/>
</workbook>
</file>

<file path=xl/calcChain.xml><?xml version="1.0" encoding="utf-8"?>
<calcChain xmlns="http://schemas.openxmlformats.org/spreadsheetml/2006/main">
  <c r="F587" i="2"/>
  <c r="G533" i="3"/>
  <c r="G536"/>
  <c r="G535" s="1"/>
  <c r="G534" s="1"/>
  <c r="F216" i="2"/>
  <c r="F215" s="1"/>
  <c r="F214" s="1"/>
  <c r="F213" s="1"/>
  <c r="F212" s="1"/>
  <c r="F211" s="1"/>
  <c r="F210" s="1"/>
  <c r="G377" i="3"/>
  <c r="G308"/>
  <c r="G309"/>
  <c r="G310"/>
  <c r="G532" l="1"/>
  <c r="G531" s="1"/>
  <c r="F325" i="2"/>
  <c r="G404" i="3"/>
  <c r="G403" s="1"/>
  <c r="F324" i="2"/>
  <c r="F323" s="1"/>
  <c r="G313" i="3"/>
  <c r="G312" s="1"/>
  <c r="G311" s="1"/>
  <c r="F610" i="2"/>
  <c r="F609" s="1"/>
  <c r="F608" s="1"/>
  <c r="F607" s="1"/>
  <c r="F606" s="1"/>
  <c r="F482"/>
  <c r="F481" s="1"/>
  <c r="F480" s="1"/>
  <c r="G626" i="3"/>
  <c r="G625" s="1"/>
  <c r="F278" i="2"/>
  <c r="F277" s="1"/>
  <c r="F276" s="1"/>
  <c r="F275" s="1"/>
  <c r="G375" i="3"/>
  <c r="G374" s="1"/>
  <c r="G373" s="1"/>
  <c r="F257" i="2"/>
  <c r="G353" i="3"/>
  <c r="G281"/>
  <c r="G280" s="1"/>
  <c r="G279" s="1"/>
  <c r="G278" s="1"/>
  <c r="F590" i="2"/>
  <c r="F589" s="1"/>
  <c r="F588" s="1"/>
  <c r="G202" i="3"/>
  <c r="G201" s="1"/>
  <c r="G200" s="1"/>
  <c r="G199" s="1"/>
  <c r="C19" i="20"/>
  <c r="F123" i="2" l="1"/>
  <c r="F119"/>
  <c r="F118" s="1"/>
  <c r="F117" s="1"/>
  <c r="F116" s="1"/>
  <c r="F122"/>
  <c r="F121" s="1"/>
  <c r="F120" s="1"/>
  <c r="G90" i="3"/>
  <c r="G86"/>
  <c r="G89"/>
  <c r="G88" s="1"/>
  <c r="F449" i="2"/>
  <c r="G592" i="3"/>
  <c r="D18" i="4"/>
  <c r="D17" s="1"/>
  <c r="C28" i="20"/>
  <c r="D33" i="4"/>
  <c r="F409" i="2"/>
  <c r="F408" s="1"/>
  <c r="F407" s="1"/>
  <c r="F369"/>
  <c r="F360"/>
  <c r="G564" i="3"/>
  <c r="G563" s="1"/>
  <c r="G562" s="1"/>
  <c r="G561" s="1"/>
  <c r="F543" i="2"/>
  <c r="F542" s="1"/>
  <c r="F541" s="1"/>
  <c r="F540" s="1"/>
  <c r="F539" s="1"/>
  <c r="G515" i="3"/>
  <c r="G514" s="1"/>
  <c r="G513" s="1"/>
  <c r="G512" s="1"/>
  <c r="G473"/>
  <c r="G472" s="1"/>
  <c r="F372" i="2"/>
  <c r="F359"/>
  <c r="F358" s="1"/>
  <c r="F357" s="1"/>
  <c r="F356" s="1"/>
  <c r="G444" i="3"/>
  <c r="G443" s="1"/>
  <c r="G441"/>
  <c r="G440" s="1"/>
  <c r="G436"/>
  <c r="G435" s="1"/>
  <c r="G434" s="1"/>
  <c r="G433" s="1"/>
  <c r="F268" i="2"/>
  <c r="F267" s="1"/>
  <c r="F266" s="1"/>
  <c r="F265" s="1"/>
  <c r="F264" s="1"/>
  <c r="F263" s="1"/>
  <c r="F262"/>
  <c r="F261" s="1"/>
  <c r="F260" s="1"/>
  <c r="F259" s="1"/>
  <c r="F258" s="1"/>
  <c r="F256"/>
  <c r="G352" i="3"/>
  <c r="G351" s="1"/>
  <c r="G350" s="1"/>
  <c r="G365"/>
  <c r="G364" s="1"/>
  <c r="G363" s="1"/>
  <c r="G362" s="1"/>
  <c r="G361" s="1"/>
  <c r="G359"/>
  <c r="G358" s="1"/>
  <c r="G357" s="1"/>
  <c r="G356" s="1"/>
  <c r="F224" i="2"/>
  <c r="F223" s="1"/>
  <c r="F222" s="1"/>
  <c r="F221" s="1"/>
  <c r="F220" s="1"/>
  <c r="F219" s="1"/>
  <c r="G321" i="3"/>
  <c r="G320" s="1"/>
  <c r="G319" s="1"/>
  <c r="G318" s="1"/>
  <c r="G317" s="1"/>
  <c r="F255" i="2" l="1"/>
  <c r="F254" s="1"/>
  <c r="F253" s="1"/>
  <c r="F252" s="1"/>
  <c r="G439" i="3"/>
  <c r="G438" s="1"/>
  <c r="G85"/>
  <c r="G84" s="1"/>
  <c r="G83" s="1"/>
  <c r="G82" s="1"/>
  <c r="F115" i="2"/>
  <c r="F114" s="1"/>
  <c r="D16" i="4"/>
  <c r="G432" i="3"/>
  <c r="F205" i="2"/>
  <c r="F204" s="1"/>
  <c r="F203" s="1"/>
  <c r="F202" s="1"/>
  <c r="F201" s="1"/>
  <c r="G167" i="3"/>
  <c r="G166" s="1"/>
  <c r="G165" s="1"/>
  <c r="G164" s="1"/>
  <c r="F58" i="2"/>
  <c r="F57" s="1"/>
  <c r="G44" i="3"/>
  <c r="G43" s="1"/>
  <c r="F56" i="2" l="1"/>
  <c r="F274" l="1"/>
  <c r="F273" s="1"/>
  <c r="F272" s="1"/>
  <c r="G371" i="3"/>
  <c r="G370" s="1"/>
  <c r="G369" s="1"/>
  <c r="G368" l="1"/>
  <c r="G367" s="1"/>
  <c r="F271" i="2"/>
  <c r="F270" s="1"/>
  <c r="F269" s="1"/>
  <c r="C35" i="20"/>
  <c r="C21"/>
  <c r="C18" s="1"/>
  <c r="F454" i="2"/>
  <c r="G597" i="3"/>
  <c r="F303" i="2"/>
  <c r="G553" i="3"/>
  <c r="F328" i="2"/>
  <c r="F327" s="1"/>
  <c r="G407" i="3"/>
  <c r="F313" i="2"/>
  <c r="F243"/>
  <c r="F239"/>
  <c r="G340" i="3"/>
  <c r="G335"/>
  <c r="F580" i="2" l="1"/>
  <c r="G275" i="3"/>
  <c r="F605" i="2"/>
  <c r="F604" s="1"/>
  <c r="F603" s="1"/>
  <c r="F602" s="1"/>
  <c r="F601" s="1"/>
  <c r="F186"/>
  <c r="F185"/>
  <c r="F142"/>
  <c r="F141" s="1"/>
  <c r="F140" s="1"/>
  <c r="F139" s="1"/>
  <c r="F84"/>
  <c r="F83" s="1"/>
  <c r="F82" s="1"/>
  <c r="F73"/>
  <c r="F72" s="1"/>
  <c r="G147" i="3"/>
  <c r="G197"/>
  <c r="G196" s="1"/>
  <c r="G195" s="1"/>
  <c r="G194" s="1"/>
  <c r="G109"/>
  <c r="G108" s="1"/>
  <c r="G107" s="1"/>
  <c r="G115"/>
  <c r="G114" s="1"/>
  <c r="G70"/>
  <c r="G69" s="1"/>
  <c r="G59"/>
  <c r="G58" s="1"/>
  <c r="C37" i="20"/>
  <c r="C34" s="1"/>
  <c r="C32"/>
  <c r="C23" s="1"/>
  <c r="C30"/>
  <c r="C26"/>
  <c r="C24"/>
  <c r="C16"/>
  <c r="C15" s="1"/>
  <c r="C14" l="1"/>
  <c r="C39" s="1"/>
  <c r="F184" i="2"/>
  <c r="F71"/>
  <c r="G113" i="3"/>
  <c r="G112" s="1"/>
  <c r="G111" s="1"/>
  <c r="F600" i="2"/>
  <c r="F599" s="1"/>
  <c r="F598" s="1"/>
  <c r="F597" s="1"/>
  <c r="F596" s="1"/>
  <c r="F595" s="1"/>
  <c r="G192" i="3"/>
  <c r="G191" s="1"/>
  <c r="G190" s="1"/>
  <c r="G189" s="1"/>
  <c r="G188" s="1"/>
  <c r="G187" s="1"/>
  <c r="F594" i="2"/>
  <c r="F593" s="1"/>
  <c r="F592" s="1"/>
  <c r="F591" s="1"/>
  <c r="G668" i="3"/>
  <c r="G667" s="1"/>
  <c r="G666" s="1"/>
  <c r="G664"/>
  <c r="F380" i="2"/>
  <c r="F376"/>
  <c r="F379"/>
  <c r="F378" s="1"/>
  <c r="F377" s="1"/>
  <c r="F375"/>
  <c r="F374" s="1"/>
  <c r="F373" s="1"/>
  <c r="G581" i="3"/>
  <c r="G580" s="1"/>
  <c r="G579" s="1"/>
  <c r="G577"/>
  <c r="G576" s="1"/>
  <c r="G575" s="1"/>
  <c r="F437" i="2"/>
  <c r="F436" s="1"/>
  <c r="F435" s="1"/>
  <c r="F434" s="1"/>
  <c r="G501" i="3"/>
  <c r="G500" s="1"/>
  <c r="G499" s="1"/>
  <c r="F473" i="2"/>
  <c r="F472" s="1"/>
  <c r="F471" s="1"/>
  <c r="F470" s="1"/>
  <c r="F171"/>
  <c r="F170" s="1"/>
  <c r="F169" s="1"/>
  <c r="F168" s="1"/>
  <c r="F167" s="1"/>
  <c r="F354"/>
  <c r="F353" s="1"/>
  <c r="F352" s="1"/>
  <c r="F351" s="1"/>
  <c r="G430" i="3"/>
  <c r="G429" s="1"/>
  <c r="G428" s="1"/>
  <c r="G133"/>
  <c r="G132" s="1"/>
  <c r="G131" s="1"/>
  <c r="G130" s="1"/>
  <c r="G617"/>
  <c r="G616" s="1"/>
  <c r="G615" s="1"/>
  <c r="G186" l="1"/>
  <c r="C46" i="19"/>
  <c r="C45"/>
  <c r="C44"/>
  <c r="F508" i="2"/>
  <c r="G178" i="3"/>
  <c r="G177" s="1"/>
  <c r="G176" s="1"/>
  <c r="G175" s="1"/>
  <c r="G174" s="1"/>
  <c r="F41" i="2"/>
  <c r="G229" i="3" l="1"/>
  <c r="F113" i="2" l="1"/>
  <c r="F350" l="1"/>
  <c r="F349" s="1"/>
  <c r="F348" s="1"/>
  <c r="F343"/>
  <c r="F342" s="1"/>
  <c r="F341" s="1"/>
  <c r="F340"/>
  <c r="F339"/>
  <c r="F336"/>
  <c r="F335"/>
  <c r="F331"/>
  <c r="F330"/>
  <c r="F322"/>
  <c r="F321"/>
  <c r="F318"/>
  <c r="F317" s="1"/>
  <c r="F316" s="1"/>
  <c r="F314"/>
  <c r="F312"/>
  <c r="F307"/>
  <c r="F306" s="1"/>
  <c r="F305" s="1"/>
  <c r="F304" s="1"/>
  <c r="F302"/>
  <c r="F299"/>
  <c r="F298"/>
  <c r="F295"/>
  <c r="F294"/>
  <c r="F433"/>
  <c r="G497" i="3"/>
  <c r="G496" s="1"/>
  <c r="G495" s="1"/>
  <c r="F501" i="2"/>
  <c r="F498"/>
  <c r="F497"/>
  <c r="F494"/>
  <c r="F493" s="1"/>
  <c r="F492" s="1"/>
  <c r="F500"/>
  <c r="F499" s="1"/>
  <c r="F488"/>
  <c r="F469"/>
  <c r="F468" s="1"/>
  <c r="F467" s="1"/>
  <c r="F466" s="1"/>
  <c r="F465"/>
  <c r="F464" s="1"/>
  <c r="F463" s="1"/>
  <c r="F462"/>
  <c r="F461"/>
  <c r="F458"/>
  <c r="F457" s="1"/>
  <c r="F456" s="1"/>
  <c r="F453"/>
  <c r="F450"/>
  <c r="F448"/>
  <c r="F445"/>
  <c r="F444" s="1"/>
  <c r="F443" s="1"/>
  <c r="F398"/>
  <c r="F397" s="1"/>
  <c r="F396" s="1"/>
  <c r="F395" s="1"/>
  <c r="F402"/>
  <c r="F401" s="1"/>
  <c r="F400" s="1"/>
  <c r="F405"/>
  <c r="F406"/>
  <c r="F413"/>
  <c r="F412" s="1"/>
  <c r="F411" s="1"/>
  <c r="F416"/>
  <c r="F417"/>
  <c r="F420"/>
  <c r="F421"/>
  <c r="F425"/>
  <c r="F424" s="1"/>
  <c r="F423" s="1"/>
  <c r="F422" s="1"/>
  <c r="C37" i="19" s="1"/>
  <c r="F429" i="2"/>
  <c r="F428" s="1"/>
  <c r="F427" s="1"/>
  <c r="F426" s="1"/>
  <c r="C41" i="19" s="1"/>
  <c r="F346" i="2"/>
  <c r="F345" s="1"/>
  <c r="F344" s="1"/>
  <c r="C42" i="19" s="1"/>
  <c r="F288" i="2"/>
  <c r="F287"/>
  <c r="F284"/>
  <c r="F283"/>
  <c r="F251"/>
  <c r="F178"/>
  <c r="F177" s="1"/>
  <c r="F176" s="1"/>
  <c r="F181"/>
  <c r="F182"/>
  <c r="F183"/>
  <c r="F112"/>
  <c r="F111" s="1"/>
  <c r="F110" s="1"/>
  <c r="F109" s="1"/>
  <c r="F93"/>
  <c r="F94"/>
  <c r="G462" i="3"/>
  <c r="G461" s="1"/>
  <c r="G460" s="1"/>
  <c r="G422"/>
  <c r="C24" i="19" l="1"/>
  <c r="F282" i="2"/>
  <c r="F281" s="1"/>
  <c r="F452"/>
  <c r="F451" s="1"/>
  <c r="F301"/>
  <c r="F300" s="1"/>
  <c r="F297"/>
  <c r="F296" s="1"/>
  <c r="F334"/>
  <c r="F333" s="1"/>
  <c r="F320"/>
  <c r="F319" s="1"/>
  <c r="F293"/>
  <c r="F292" s="1"/>
  <c r="F311"/>
  <c r="F310" s="1"/>
  <c r="F309" s="1"/>
  <c r="C26" i="19" s="1"/>
  <c r="F329" i="2"/>
  <c r="F326" s="1"/>
  <c r="F338"/>
  <c r="F337" s="1"/>
  <c r="F432"/>
  <c r="F431" s="1"/>
  <c r="F430" s="1"/>
  <c r="C43" i="19"/>
  <c r="F447" i="2"/>
  <c r="F446" s="1"/>
  <c r="F460"/>
  <c r="F459" s="1"/>
  <c r="F496"/>
  <c r="F495" s="1"/>
  <c r="F491" s="1"/>
  <c r="C23" i="19" s="1"/>
  <c r="F419" i="2"/>
  <c r="F418" s="1"/>
  <c r="F415"/>
  <c r="F414" s="1"/>
  <c r="F455"/>
  <c r="C21" i="19" s="1"/>
  <c r="F404" i="2"/>
  <c r="F403" s="1"/>
  <c r="F180"/>
  <c r="F179" s="1"/>
  <c r="F175" s="1"/>
  <c r="F92"/>
  <c r="F91" s="1"/>
  <c r="G609" i="3"/>
  <c r="F315" i="2" l="1"/>
  <c r="C27" i="19" s="1"/>
  <c r="F399" i="2"/>
  <c r="C29" i="19" s="1"/>
  <c r="F332" i="2"/>
  <c r="C28" i="19" s="1"/>
  <c r="F442" i="2"/>
  <c r="C20" i="19" s="1"/>
  <c r="F291" i="2"/>
  <c r="F290" s="1"/>
  <c r="F90"/>
  <c r="C39" i="19" s="1"/>
  <c r="F174" i="2"/>
  <c r="C40" i="19"/>
  <c r="F410" i="2"/>
  <c r="F489"/>
  <c r="F490"/>
  <c r="G162" i="3"/>
  <c r="F441" i="2" l="1"/>
  <c r="F440" s="1"/>
  <c r="F439" s="1"/>
  <c r="C22" i="19"/>
  <c r="C19" s="1"/>
  <c r="F308" i="2"/>
  <c r="F289" s="1"/>
  <c r="F394"/>
  <c r="F393" s="1"/>
  <c r="C30" i="19"/>
  <c r="C25" s="1"/>
  <c r="F89" i="2"/>
  <c r="G426" i="3" l="1"/>
  <c r="G425" s="1"/>
  <c r="G424" s="1"/>
  <c r="G484" l="1"/>
  <c r="G483" s="1"/>
  <c r="G480"/>
  <c r="G479" s="1"/>
  <c r="G477"/>
  <c r="G476" s="1"/>
  <c r="G475" l="1"/>
  <c r="G391"/>
  <c r="G390" l="1"/>
  <c r="G389" s="1"/>
  <c r="G384"/>
  <c r="G383" s="1"/>
  <c r="G380"/>
  <c r="G379" s="1"/>
  <c r="G348"/>
  <c r="G347" s="1"/>
  <c r="G346" s="1"/>
  <c r="G345" s="1"/>
  <c r="G344" s="1"/>
  <c r="G79"/>
  <c r="G223"/>
  <c r="G222" s="1"/>
  <c r="G221" s="1"/>
  <c r="G220" s="1"/>
  <c r="G378" l="1"/>
  <c r="F209" i="2"/>
  <c r="F208" s="1"/>
  <c r="F207" s="1"/>
  <c r="F206" l="1"/>
  <c r="C38" i="19"/>
  <c r="G171" i="3"/>
  <c r="G170" s="1"/>
  <c r="G169" s="1"/>
  <c r="F88" i="2"/>
  <c r="F87" s="1"/>
  <c r="F86" s="1"/>
  <c r="F85" s="1"/>
  <c r="G74" i="3"/>
  <c r="G73" s="1"/>
  <c r="G72" s="1"/>
  <c r="C36" i="19" l="1"/>
  <c r="C35" s="1"/>
  <c r="C34" s="1"/>
  <c r="F45" i="2" l="1"/>
  <c r="G397" i="3"/>
  <c r="G396" s="1"/>
  <c r="G146"/>
  <c r="G143"/>
  <c r="G142" s="1"/>
  <c r="G140"/>
  <c r="G139" s="1"/>
  <c r="G608"/>
  <c r="G418"/>
  <c r="G417" s="1"/>
  <c r="G421"/>
  <c r="G400"/>
  <c r="G399" s="1"/>
  <c r="F234" i="2"/>
  <c r="G334" i="3"/>
  <c r="G331"/>
  <c r="G330" s="1"/>
  <c r="F196" i="2"/>
  <c r="G158" i="3"/>
  <c r="G157" s="1"/>
  <c r="F137" i="2"/>
  <c r="G104" i="3"/>
  <c r="G103" s="1"/>
  <c r="F65" i="2"/>
  <c r="G51" i="3"/>
  <c r="F30" i="2"/>
  <c r="F35"/>
  <c r="G304" i="3"/>
  <c r="G303" s="1"/>
  <c r="G300"/>
  <c r="G299" s="1"/>
  <c r="D38" i="4"/>
  <c r="D37" s="1"/>
  <c r="D36" s="1"/>
  <c r="F579" i="2"/>
  <c r="F576"/>
  <c r="F575"/>
  <c r="F572"/>
  <c r="F571" s="1"/>
  <c r="F570" s="1"/>
  <c r="F386"/>
  <c r="F385" s="1"/>
  <c r="F384" s="1"/>
  <c r="F383" s="1"/>
  <c r="F382" s="1"/>
  <c r="F479"/>
  <c r="F478" s="1"/>
  <c r="F477" s="1"/>
  <c r="F49"/>
  <c r="F48"/>
  <c r="F44"/>
  <c r="F40"/>
  <c r="F39" s="1"/>
  <c r="F108"/>
  <c r="F107"/>
  <c r="F104"/>
  <c r="F103"/>
  <c r="F100"/>
  <c r="F99" s="1"/>
  <c r="F98" s="1"/>
  <c r="F558"/>
  <c r="F557" s="1"/>
  <c r="F556" s="1"/>
  <c r="G526" i="3"/>
  <c r="G525" s="1"/>
  <c r="F561" i="2"/>
  <c r="F560" s="1"/>
  <c r="F559" s="1"/>
  <c r="G450" i="3"/>
  <c r="G449" s="1"/>
  <c r="G448" s="1"/>
  <c r="G447" s="1"/>
  <c r="G623"/>
  <c r="G622" s="1"/>
  <c r="F250" i="2"/>
  <c r="F249" s="1"/>
  <c r="F248" s="1"/>
  <c r="F247" s="1"/>
  <c r="F246" s="1"/>
  <c r="F537"/>
  <c r="F536" s="1"/>
  <c r="F535" s="1"/>
  <c r="F534" s="1"/>
  <c r="F21"/>
  <c r="F20" s="1"/>
  <c r="F19" s="1"/>
  <c r="F18" s="1"/>
  <c r="F17" s="1"/>
  <c r="F16" s="1"/>
  <c r="F27"/>
  <c r="F26" s="1"/>
  <c r="F25" s="1"/>
  <c r="D27" i="4"/>
  <c r="D26" s="1"/>
  <c r="D25" s="1"/>
  <c r="D23"/>
  <c r="D22" s="1"/>
  <c r="D21" s="1"/>
  <c r="D32"/>
  <c r="D31" s="1"/>
  <c r="G78" i="3"/>
  <c r="G77" s="1"/>
  <c r="G76" s="1"/>
  <c r="G469"/>
  <c r="G468" s="1"/>
  <c r="G493"/>
  <c r="G492" s="1"/>
  <c r="G491" s="1"/>
  <c r="G489"/>
  <c r="G488" s="1"/>
  <c r="G487" s="1"/>
  <c r="F244" i="2"/>
  <c r="F242" s="1"/>
  <c r="G339" i="3"/>
  <c r="G338" s="1"/>
  <c r="G641"/>
  <c r="G640" s="1"/>
  <c r="G605"/>
  <c r="G604" s="1"/>
  <c r="G591"/>
  <c r="G549"/>
  <c r="G548" s="1"/>
  <c r="F62" i="2"/>
  <c r="F61" s="1"/>
  <c r="F60" s="1"/>
  <c r="F66"/>
  <c r="G274" i="3"/>
  <c r="G271"/>
  <c r="G270" s="1"/>
  <c r="G217"/>
  <c r="G34"/>
  <c r="G33" s="1"/>
  <c r="G213"/>
  <c r="G212" s="1"/>
  <c r="G30"/>
  <c r="G29" s="1"/>
  <c r="G123"/>
  <c r="G122" s="1"/>
  <c r="F156" i="2"/>
  <c r="F618"/>
  <c r="F617" s="1"/>
  <c r="F616" s="1"/>
  <c r="F615" s="1"/>
  <c r="F614" s="1"/>
  <c r="F613" s="1"/>
  <c r="F612" s="1"/>
  <c r="F611" s="1"/>
  <c r="F586"/>
  <c r="F585" s="1"/>
  <c r="F565"/>
  <c r="F564" s="1"/>
  <c r="F563" s="1"/>
  <c r="F562" s="1"/>
  <c r="F552"/>
  <c r="F551" s="1"/>
  <c r="F550" s="1"/>
  <c r="F549" s="1"/>
  <c r="F548"/>
  <c r="F547" s="1"/>
  <c r="F546" s="1"/>
  <c r="F545" s="1"/>
  <c r="F533"/>
  <c r="F532" s="1"/>
  <c r="F531" s="1"/>
  <c r="F530" s="1"/>
  <c r="F528"/>
  <c r="F527" s="1"/>
  <c r="F526" s="1"/>
  <c r="F525" s="1"/>
  <c r="F524"/>
  <c r="F523" s="1"/>
  <c r="F522" s="1"/>
  <c r="F521" s="1"/>
  <c r="F520"/>
  <c r="F519" s="1"/>
  <c r="F518" s="1"/>
  <c r="F517" s="1"/>
  <c r="F515"/>
  <c r="F514" s="1"/>
  <c r="F513" s="1"/>
  <c r="F512" s="1"/>
  <c r="F507"/>
  <c r="F506" s="1"/>
  <c r="F505" s="1"/>
  <c r="F504" s="1"/>
  <c r="F503" s="1"/>
  <c r="F487"/>
  <c r="F486" s="1"/>
  <c r="F485" s="1"/>
  <c r="F484" s="1"/>
  <c r="F483" s="1"/>
  <c r="F392"/>
  <c r="F391" s="1"/>
  <c r="F390" s="1"/>
  <c r="F389" s="1"/>
  <c r="F388" s="1"/>
  <c r="F387" s="1"/>
  <c r="F365"/>
  <c r="F238"/>
  <c r="F237" s="1"/>
  <c r="F235"/>
  <c r="F231"/>
  <c r="F230"/>
  <c r="G545" i="3"/>
  <c r="G544" s="1"/>
  <c r="F200" i="2"/>
  <c r="F199" s="1"/>
  <c r="F198" s="1"/>
  <c r="F197"/>
  <c r="F193"/>
  <c r="F192" s="1"/>
  <c r="F191" s="1"/>
  <c r="F166"/>
  <c r="F161"/>
  <c r="F160"/>
  <c r="F157"/>
  <c r="F153"/>
  <c r="F152" s="1"/>
  <c r="F151" s="1"/>
  <c r="F148"/>
  <c r="F147" s="1"/>
  <c r="F146" s="1"/>
  <c r="F138"/>
  <c r="F134"/>
  <c r="F133" s="1"/>
  <c r="F132" s="1"/>
  <c r="F128"/>
  <c r="F127" s="1"/>
  <c r="F126" s="1"/>
  <c r="F125" s="1"/>
  <c r="F124" s="1"/>
  <c r="F81"/>
  <c r="F80" s="1"/>
  <c r="F79" s="1"/>
  <c r="F78" s="1"/>
  <c r="F77"/>
  <c r="F76" s="1"/>
  <c r="F75" s="1"/>
  <c r="F74" s="1"/>
  <c r="F70"/>
  <c r="F69" s="1"/>
  <c r="F68" s="1"/>
  <c r="F67" s="1"/>
  <c r="F55"/>
  <c r="F54" s="1"/>
  <c r="F53" s="1"/>
  <c r="F52" s="1"/>
  <c r="F34"/>
  <c r="F31"/>
  <c r="G657" i="3"/>
  <c r="G656" s="1"/>
  <c r="G655" s="1"/>
  <c r="G653"/>
  <c r="G652" s="1"/>
  <c r="G651" s="1"/>
  <c r="G632"/>
  <c r="G631" s="1"/>
  <c r="G630" s="1"/>
  <c r="G629" s="1"/>
  <c r="G628" s="1"/>
  <c r="G645"/>
  <c r="G644" s="1"/>
  <c r="G638"/>
  <c r="G637" s="1"/>
  <c r="G613"/>
  <c r="G612" s="1"/>
  <c r="G611" s="1"/>
  <c r="G602"/>
  <c r="G601" s="1"/>
  <c r="G596"/>
  <c r="G589"/>
  <c r="G588" s="1"/>
  <c r="G558"/>
  <c r="G557" s="1"/>
  <c r="G556" s="1"/>
  <c r="G552"/>
  <c r="G529"/>
  <c r="G528" s="1"/>
  <c r="G520"/>
  <c r="G519" s="1"/>
  <c r="G518" s="1"/>
  <c r="G517" s="1"/>
  <c r="G511" s="1"/>
  <c r="G509"/>
  <c r="G508" s="1"/>
  <c r="G507" s="1"/>
  <c r="G506" s="1"/>
  <c r="G505" s="1"/>
  <c r="G456"/>
  <c r="G455" s="1"/>
  <c r="G454" s="1"/>
  <c r="G453" s="1"/>
  <c r="G452" s="1"/>
  <c r="G466"/>
  <c r="G465" s="1"/>
  <c r="G464" s="1"/>
  <c r="G414"/>
  <c r="G413" s="1"/>
  <c r="G409"/>
  <c r="G406" s="1"/>
  <c r="G327"/>
  <c r="G326" s="1"/>
  <c r="G297"/>
  <c r="G296" s="1"/>
  <c r="G289"/>
  <c r="G288" s="1"/>
  <c r="G287" s="1"/>
  <c r="G286" s="1"/>
  <c r="G285" s="1"/>
  <c r="G284" s="1"/>
  <c r="G283" s="1"/>
  <c r="G261"/>
  <c r="G260" s="1"/>
  <c r="G259" s="1"/>
  <c r="G256"/>
  <c r="G255" s="1"/>
  <c r="G254" s="1"/>
  <c r="G252"/>
  <c r="G251" s="1"/>
  <c r="G250" s="1"/>
  <c r="G248"/>
  <c r="G247" s="1"/>
  <c r="G246" s="1"/>
  <c r="G243"/>
  <c r="G242" s="1"/>
  <c r="G241" s="1"/>
  <c r="G236"/>
  <c r="G235" s="1"/>
  <c r="G234" s="1"/>
  <c r="G233" s="1"/>
  <c r="G232" s="1"/>
  <c r="G228"/>
  <c r="G227" s="1"/>
  <c r="G226" s="1"/>
  <c r="G225" s="1"/>
  <c r="G268"/>
  <c r="G267" s="1"/>
  <c r="G216"/>
  <c r="G210"/>
  <c r="G209" s="1"/>
  <c r="G663"/>
  <c r="G662" s="1"/>
  <c r="G184"/>
  <c r="G183" s="1"/>
  <c r="G182" s="1"/>
  <c r="G181" s="1"/>
  <c r="G180" s="1"/>
  <c r="G173" s="1"/>
  <c r="G573"/>
  <c r="G572" s="1"/>
  <c r="G571" s="1"/>
  <c r="G569"/>
  <c r="G568" s="1"/>
  <c r="G567" s="1"/>
  <c r="G161"/>
  <c r="G155"/>
  <c r="G154" s="1"/>
  <c r="G127"/>
  <c r="G126" s="1"/>
  <c r="G120"/>
  <c r="G119" s="1"/>
  <c r="G101"/>
  <c r="G100" s="1"/>
  <c r="G95"/>
  <c r="G94" s="1"/>
  <c r="G93" s="1"/>
  <c r="G92" s="1"/>
  <c r="G67"/>
  <c r="G66" s="1"/>
  <c r="G65" s="1"/>
  <c r="G63"/>
  <c r="G62" s="1"/>
  <c r="G61" s="1"/>
  <c r="G56"/>
  <c r="G55" s="1"/>
  <c r="G54" s="1"/>
  <c r="G50"/>
  <c r="G48"/>
  <c r="G47" s="1"/>
  <c r="G41"/>
  <c r="G40" s="1"/>
  <c r="G39" s="1"/>
  <c r="G27"/>
  <c r="G26" s="1"/>
  <c r="G21"/>
  <c r="G20" s="1"/>
  <c r="G19" s="1"/>
  <c r="G18" s="1"/>
  <c r="G17" s="1"/>
  <c r="G621" l="1"/>
  <c r="G620" s="1"/>
  <c r="G395"/>
  <c r="F476" i="2"/>
  <c r="F475" s="1"/>
  <c r="F474" s="1"/>
  <c r="G566" i="3"/>
  <c r="G560" s="1"/>
  <c r="F584" i="2"/>
  <c r="F583" s="1"/>
  <c r="F582" s="1"/>
  <c r="F581" s="1"/>
  <c r="D30" i="4"/>
  <c r="D29" s="1"/>
  <c r="F578" i="2"/>
  <c r="F577" s="1"/>
  <c r="F145"/>
  <c r="F144" s="1"/>
  <c r="F143" s="1"/>
  <c r="G661" i="3"/>
  <c r="G660" s="1"/>
  <c r="G659" s="1"/>
  <c r="F165" i="2"/>
  <c r="F164" s="1"/>
  <c r="F163" s="1"/>
  <c r="F162" s="1"/>
  <c r="C17" i="19"/>
  <c r="F155" i="2"/>
  <c r="F154" s="1"/>
  <c r="F43"/>
  <c r="F42" s="1"/>
  <c r="F381"/>
  <c r="F106"/>
  <c r="F105" s="1"/>
  <c r="G266" i="3"/>
  <c r="G265" s="1"/>
  <c r="G264" s="1"/>
  <c r="G263" s="1"/>
  <c r="G524"/>
  <c r="G523" s="1"/>
  <c r="G522" s="1"/>
  <c r="G636"/>
  <c r="G635" s="1"/>
  <c r="G295"/>
  <c r="G294" s="1"/>
  <c r="G293" s="1"/>
  <c r="G292" s="1"/>
  <c r="G291" s="1"/>
  <c r="F102" i="2"/>
  <c r="F101" s="1"/>
  <c r="G325" i="3"/>
  <c r="G324" s="1"/>
  <c r="G323" s="1"/>
  <c r="G316" s="1"/>
  <c r="G208"/>
  <c r="G207" s="1"/>
  <c r="G206" s="1"/>
  <c r="G205" s="1"/>
  <c r="G25"/>
  <c r="G24" s="1"/>
  <c r="F529" i="2"/>
  <c r="F195"/>
  <c r="F194" s="1"/>
  <c r="F190" s="1"/>
  <c r="F189" s="1"/>
  <c r="F188" s="1"/>
  <c r="G650" i="3"/>
  <c r="G649" s="1"/>
  <c r="G648" s="1"/>
  <c r="G647" s="1"/>
  <c r="F29" i="2"/>
  <c r="F28" s="1"/>
  <c r="F236"/>
  <c r="F371"/>
  <c r="F370" s="1"/>
  <c r="G543" i="3"/>
  <c r="G542" s="1"/>
  <c r="G541" s="1"/>
  <c r="G540" s="1"/>
  <c r="G412"/>
  <c r="G46"/>
  <c r="G153"/>
  <c r="G152" s="1"/>
  <c r="G151" s="1"/>
  <c r="G99"/>
  <c r="G98" s="1"/>
  <c r="G258"/>
  <c r="F241" i="2"/>
  <c r="F240" s="1"/>
  <c r="C33" i="19" s="1"/>
  <c r="F555" i="2"/>
  <c r="F554" s="1"/>
  <c r="F553" s="1"/>
  <c r="F368"/>
  <c r="F367" s="1"/>
  <c r="F173"/>
  <c r="F172" s="1"/>
  <c r="F364"/>
  <c r="G600" i="3"/>
  <c r="G587"/>
  <c r="G138"/>
  <c r="G137" s="1"/>
  <c r="G136" s="1"/>
  <c r="G135" s="1"/>
  <c r="G504"/>
  <c r="F136" i="2"/>
  <c r="F135" s="1"/>
  <c r="F131" s="1"/>
  <c r="F130" s="1"/>
  <c r="F544"/>
  <c r="F538" s="1"/>
  <c r="F64"/>
  <c r="F63" s="1"/>
  <c r="F59" s="1"/>
  <c r="G118" i="3"/>
  <c r="G117" s="1"/>
  <c r="F159" i="2"/>
  <c r="F158" s="1"/>
  <c r="F47"/>
  <c r="F46" s="1"/>
  <c r="D20" i="4"/>
  <c r="D15" s="1"/>
  <c r="F229" i="2"/>
  <c r="F228" s="1"/>
  <c r="F33"/>
  <c r="F32" s="1"/>
  <c r="F233"/>
  <c r="F232" s="1"/>
  <c r="F286"/>
  <c r="F285" s="1"/>
  <c r="F280" s="1"/>
  <c r="F279" s="1"/>
  <c r="F574"/>
  <c r="F573" s="1"/>
  <c r="G503" i="3" l="1"/>
  <c r="F97" i="2"/>
  <c r="F96" s="1"/>
  <c r="F95" s="1"/>
  <c r="F24"/>
  <c r="F23" s="1"/>
  <c r="F22" s="1"/>
  <c r="F38"/>
  <c r="F37" s="1"/>
  <c r="F569"/>
  <c r="F568" s="1"/>
  <c r="F567" s="1"/>
  <c r="F566" s="1"/>
  <c r="G97" i="3"/>
  <c r="F366" i="2"/>
  <c r="C18" i="19" s="1"/>
  <c r="F150" i="2"/>
  <c r="F149" s="1"/>
  <c r="F129" s="1"/>
  <c r="F245"/>
  <c r="F227"/>
  <c r="G388" i="3"/>
  <c r="G459"/>
  <c r="G458" s="1"/>
  <c r="F516" i="2"/>
  <c r="F511" s="1"/>
  <c r="F510" s="1"/>
  <c r="F509" s="1"/>
  <c r="F502" s="1"/>
  <c r="G634" i="3"/>
  <c r="G619" s="1"/>
  <c r="G586"/>
  <c r="G38"/>
  <c r="G37" s="1"/>
  <c r="G23" s="1"/>
  <c r="G16" s="1"/>
  <c r="G539"/>
  <c r="G245"/>
  <c r="G240" s="1"/>
  <c r="G239" s="1"/>
  <c r="G238" s="1"/>
  <c r="G231" s="1"/>
  <c r="G204" s="1"/>
  <c r="D43" i="4"/>
  <c r="G150" i="3"/>
  <c r="F187" i="2"/>
  <c r="F363"/>
  <c r="F362" s="1"/>
  <c r="F438"/>
  <c r="F51"/>
  <c r="F50" s="1"/>
  <c r="G387" i="3" l="1"/>
  <c r="G343" s="1"/>
  <c r="G585"/>
  <c r="G584" s="1"/>
  <c r="G583" s="1"/>
  <c r="G538" s="1"/>
  <c r="C16" i="19"/>
  <c r="F361" i="2"/>
  <c r="F355" s="1"/>
  <c r="G446" i="3"/>
  <c r="F226" i="2"/>
  <c r="F225" s="1"/>
  <c r="F218" s="1"/>
  <c r="C32" i="19"/>
  <c r="C31" s="1"/>
  <c r="C15" s="1"/>
  <c r="C14" s="1"/>
  <c r="G15" i="3"/>
  <c r="F36" i="2"/>
  <c r="F15" s="1"/>
  <c r="F217" l="1"/>
  <c r="F14" s="1"/>
  <c r="G315" i="3"/>
  <c r="G307" s="1"/>
  <c r="G14" l="1"/>
</calcChain>
</file>

<file path=xl/sharedStrings.xml><?xml version="1.0" encoding="utf-8"?>
<sst xmlns="http://schemas.openxmlformats.org/spreadsheetml/2006/main" count="6335" uniqueCount="517">
  <si>
    <t>Наименование</t>
  </si>
  <si>
    <t>Рз</t>
  </si>
  <si>
    <t>ПР</t>
  </si>
  <si>
    <t>ЦСР</t>
  </si>
  <si>
    <t>ВР</t>
  </si>
  <si>
    <t>Сумма</t>
  </si>
  <si>
    <t xml:space="preserve">по разделам и подразделам, целевым статьям и видам расходов </t>
  </si>
  <si>
    <t>классификации расходов бюджета</t>
  </si>
  <si>
    <t>тыс.рублей</t>
  </si>
  <si>
    <t xml:space="preserve"> Собрания Поныровского района</t>
  </si>
  <si>
    <t xml:space="preserve">  к решению Представительного </t>
  </si>
  <si>
    <t xml:space="preserve">  «О бюджете Поныровского района </t>
  </si>
  <si>
    <t>В С Е Г О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</si>
  <si>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</si>
  <si>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</si>
  <si>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</si>
  <si>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</si>
  <si>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002 00 00</t>
  </si>
  <si>
    <t>Глава муниципального образования</t>
  </si>
  <si>
    <t>002 03 00</t>
  </si>
  <si>
    <t>Расходы на выплаты персоналу в целях обеспечения выполнения функций органами местного самоуправления, казенными учреждениями</t>
  </si>
  <si>
    <t>100</t>
  </si>
  <si>
    <t>Расходы на выплаты персоналу органов местного самоуправления</t>
  </si>
  <si>
    <t>120</t>
  </si>
  <si>
    <t>Фонд оплаты труда и страховые взносы</t>
  </si>
  <si>
    <t>121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</si>
  <si>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</si>
  <si>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</si>
  <si>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002 04 00</t>
  </si>
  <si>
    <t>Центральный аппарат</t>
  </si>
  <si>
    <t>Закупка товаров, работ и услуг для муниципальных нужд</t>
  </si>
  <si>
    <t>200</t>
  </si>
  <si>
    <t xml:space="preserve">Иные закупки товаров, работ и услуг для муниципальных нужд
</t>
  </si>
  <si>
    <t>240</t>
  </si>
  <si>
    <t xml:space="preserve">Прочая закупка товаров, работ и услуг для муниципальных нужд
</t>
  </si>
  <si>
    <t>244</t>
  </si>
  <si>
    <t>800</t>
  </si>
  <si>
    <t>Иные бюджетные ассигнования</t>
  </si>
  <si>
    <t>850</t>
  </si>
  <si>
    <t xml:space="preserve">Уплата налога на имущество организаций и земельного налога
</t>
  </si>
  <si>
    <t>851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</si>
  <si>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</si>
  <si>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</si>
  <si>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Межбюджетные трансферты</t>
  </si>
  <si>
    <t>521 00 00</t>
  </si>
  <si>
    <t>Субвенции бюджетам муниципальных образований для финансового обеспечения расходных обязательств муниципальных образований, возникающих при выполнении  государственных полномочий Российской Федерации, субъектов Российской Федерации, переданных для осуществления органам местного самоуправления в установленном порядке</t>
  </si>
  <si>
    <t>521 02 00</t>
  </si>
  <si>
    <t>Субвенции местным бюджетам на осуществление отдельных государственных полномочий в сфере архивного дела</t>
  </si>
  <si>
    <t>521 02 02</t>
  </si>
  <si>
    <t>Субвенции местным бюджетам на содержание работников, осуществляющих переданные государственные полномочия в сфере социальной защиты населения</t>
  </si>
  <si>
    <t>521 02 07</t>
  </si>
  <si>
    <t>Субвенции местным бюджетам на осуществление отдельных государственных полномочий по организации и обеспечению деятельности административных комиссий</t>
  </si>
  <si>
    <t>521 02 08</t>
  </si>
  <si>
    <t>521 02 11</t>
  </si>
  <si>
    <t>Субвенции местным бюджетам на осуществление отдельных государственных полномочий по профилактике безнадзорности и правонарушений несовершеннолетних</t>
  </si>
  <si>
    <t>521 02 12</t>
  </si>
  <si>
    <t>Субвенции местным бюджетам на осуществление отдельных государственных полномочий в области трудовых отношений</t>
  </si>
  <si>
    <t xml:space="preserve">Субвенции местным бюджетам на содержание работников, осуществляющих переданные государственные полномочия по организации и осуществлению деятельности по опеке и попечительству </t>
  </si>
  <si>
    <t>521 02 17</t>
  </si>
  <si>
    <t>Резервные фонды</t>
  </si>
  <si>
    <t>070 00 00</t>
  </si>
  <si>
    <t>Резервные фонды местных администраций</t>
  </si>
  <si>
    <t>070 05 00</t>
  </si>
  <si>
    <t>Резервные средства</t>
  </si>
  <si>
    <t>870</t>
  </si>
  <si>
    <t>Другие общегосударственные вопросы</t>
  </si>
  <si>
    <t xml:space="preserve">Руководство и управление в сфере установленных функций </t>
  </si>
  <si>
    <t>001 00 00</t>
  </si>
  <si>
    <t>Государственная регистрация актов гражданского состояния</t>
  </si>
  <si>
    <t>001 38 00</t>
  </si>
  <si>
    <t>Реализация государственных функций, связанных с общегосударственным управлением</t>
  </si>
  <si>
    <t>092 00 00</t>
  </si>
  <si>
    <t>Выполнение других обязательств государства</t>
  </si>
  <si>
    <t>092 03 00</t>
  </si>
  <si>
    <t>Учреждения по обеспечению хозяйственного обслуживания</t>
  </si>
  <si>
    <t>093 00 00</t>
  </si>
  <si>
    <t>093 99 00</t>
  </si>
  <si>
    <t>Обеспечение деятельности (оказание услуг) подведомственных учреждений</t>
  </si>
  <si>
    <t>110</t>
  </si>
  <si>
    <t>111</t>
  </si>
  <si>
    <t>Расходы на выплаты персоналу казенных учреждений</t>
  </si>
  <si>
    <t>852</t>
  </si>
  <si>
    <t>Социальная помощь</t>
  </si>
  <si>
    <t>505 00 00</t>
  </si>
  <si>
    <t>Мероприятия в области социальной политики</t>
  </si>
  <si>
    <t>505 33 00</t>
  </si>
  <si>
    <t>505 33 01</t>
  </si>
  <si>
    <t>Субвенции местным бюджетам на оказание финансовой поддержки общественным организациям ветеранов войны, труда, Вооруженных Сил и правоохранительных органов</t>
  </si>
  <si>
    <t>НАЦИОНАЛЬНАЯ ЭКОНОМИКА</t>
  </si>
  <si>
    <t>Другие вопросы в области национальной экономики</t>
  </si>
  <si>
    <t>092 99 00</t>
  </si>
  <si>
    <t>ОБРАЗОВАНИЕ</t>
  </si>
  <si>
    <t>Дошкольное образование</t>
  </si>
  <si>
    <t>07</t>
  </si>
  <si>
    <t>Общее образование</t>
  </si>
  <si>
    <t>421 00 00</t>
  </si>
  <si>
    <t>421 99 00</t>
  </si>
  <si>
    <t xml:space="preserve">Предоставление субсидий муниципальным бюджетным,
автономным учреждениям и иным некоммерческим организациям
</t>
  </si>
  <si>
    <t>Субсидии бюджетным учреждениям</t>
  </si>
  <si>
    <t>Субсидии бюджетным учреждениям на иные цели</t>
  </si>
  <si>
    <t>Иные безвозмездные и безвозвратные перечисления</t>
  </si>
  <si>
    <t>520 00 00</t>
  </si>
  <si>
    <t>112</t>
  </si>
  <si>
    <t xml:space="preserve">Иные выплаты персоналу, за исключением фонда оплаты труда
</t>
  </si>
  <si>
    <t>Молодежная политика и оздоровление детей</t>
  </si>
  <si>
    <t>795 00 00</t>
  </si>
  <si>
    <t>Целевые программы муниципальных образований</t>
  </si>
  <si>
    <t>795 01 00</t>
  </si>
  <si>
    <t>Районная целевая программа "Молодежь" на 2011-2013 годы</t>
  </si>
  <si>
    <t>795 02 00</t>
  </si>
  <si>
    <t>Районная целевая программа "Физическая культура и спорт" на 2011-2015 годы</t>
  </si>
  <si>
    <t>Другие вопросы в области образования</t>
  </si>
  <si>
    <t>09</t>
  </si>
  <si>
    <t xml:space="preserve">Субвенции местным бюджетам на содержание  работников,  осуществляющих переданные государственные полномочия по выплате компенсации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 </t>
  </si>
  <si>
    <t xml:space="preserve">КУЛЬТУРА, КИНЕМАТОГРАФИЯ </t>
  </si>
  <si>
    <t>Культура</t>
  </si>
  <si>
    <t>08</t>
  </si>
  <si>
    <t xml:space="preserve">Другие вопросы в области культуры, кинематографии </t>
  </si>
  <si>
    <t>Субвенции местным бюджетам на содержание работников, осуществляющих отдельные государственные полномочия по предоставлению работникам муниципальных учреждений культуры мер социальной поддержки</t>
  </si>
  <si>
    <t>521 02 14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</si>
  <si>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</si>
  <si>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</si>
  <si>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</si>
  <si>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491 00 00</t>
  </si>
  <si>
    <t>491 01 00</t>
  </si>
  <si>
    <t>300</t>
  </si>
  <si>
    <t>320</t>
  </si>
  <si>
    <t>321</t>
  </si>
  <si>
    <t>Социальное обеспечение и иные выплаты населению</t>
  </si>
  <si>
    <t xml:space="preserve">Социальные выплаты гражданам, кроме публичных нормативных социальных выплат
</t>
  </si>
  <si>
    <t xml:space="preserve">Пособия и компенсации гражданам и иные социальные выплаты, кроме публичных нормативных обязательств
</t>
  </si>
  <si>
    <t>Социальное обеспечение населения</t>
  </si>
  <si>
    <t>505 55 00</t>
  </si>
  <si>
    <t xml:space="preserve">Ежемесячное пособие на ребенка </t>
  </si>
  <si>
    <t>505 55 10</t>
  </si>
  <si>
    <t>Реализация мер социальной поддержки отдельных категорий граждан в Курской области</t>
  </si>
  <si>
    <t>Публичные нормативные социальные выплаты гражданам</t>
  </si>
  <si>
    <t>310</t>
  </si>
  <si>
    <t>313</t>
  </si>
  <si>
    <t xml:space="preserve">Пособия и компенсации по публичным нормативным обязательствам
</t>
  </si>
  <si>
    <t>Обеспечение мер социальной поддержки ветеранов труда и тружеников тыла</t>
  </si>
  <si>
    <t>505 55 20</t>
  </si>
  <si>
    <t>Обеспечение мер социальной поддержки ветеранов труда</t>
  </si>
  <si>
    <t>505 55 21</t>
  </si>
  <si>
    <t xml:space="preserve">Меры социальной поддержки населения по публичным
нормативным обязательствам
</t>
  </si>
  <si>
    <t>314</t>
  </si>
  <si>
    <t>505 55 22</t>
  </si>
  <si>
    <t>Обеспечение мер социальной поддержки тружеников тыла</t>
  </si>
  <si>
    <t>Обеспечение мер социальной поддержки реабилитированных лиц и лиц, признанных пострадавшими от политических репрессий</t>
  </si>
  <si>
    <t>505 55 30</t>
  </si>
  <si>
    <t>Оказание других видов социальной помощи</t>
  </si>
  <si>
    <t>505 85 00</t>
  </si>
  <si>
    <t>Возмещение затрат на уплату процентов по кредитам и займам, полученным в российских кредитных организациях и ипотечных агентствах на приобретение и строительство жилья</t>
  </si>
  <si>
    <t>505 85 02</t>
  </si>
  <si>
    <t>505 85 04</t>
  </si>
  <si>
    <t>Закон Курской области "О предоставлении социальной поддержки отдельным категориям граждан по обеспечению продовольственными товарами"</t>
  </si>
  <si>
    <t>Субвенции  местным бюджетам на   осуществление отдельных государственных полномочий по предоставлению работникам муниципальных учреждений культуры мер социальной поддержки</t>
  </si>
  <si>
    <t>521 02 13</t>
  </si>
  <si>
    <t>521 02 15</t>
  </si>
  <si>
    <t>Охрана семьи и детства</t>
  </si>
  <si>
    <t>520 10 01</t>
  </si>
  <si>
    <t>Выплата компенсации части родительской платы  за содержание ребенка в образовательных учреждениях, реализующих основную общеобразовательную программу дошкольного образования, за счет средств областного бюджета</t>
  </si>
  <si>
    <t>520 13 00</t>
  </si>
  <si>
    <t>ФИЗИЧЕСКАЯ КУЛЬТУРА И СПОРТ</t>
  </si>
  <si>
    <t>Массовый спорт</t>
  </si>
  <si>
    <t>11</t>
  </si>
  <si>
    <t>795 03 00</t>
  </si>
  <si>
    <t>13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</si>
  <si>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</si>
  <si>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</si>
  <si>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Выравнивание бюджетной обеспеченности</t>
  </si>
  <si>
    <t>516 00 00</t>
  </si>
  <si>
    <t>516 01 00</t>
  </si>
  <si>
    <t xml:space="preserve">Выравнивание бюджетной обеспеченности поселений из районного фонда финансовой поддержки </t>
  </si>
  <si>
    <t>516 01 30</t>
  </si>
  <si>
    <r>
      <t>Содержание ребенка в семье опекуна и приемной семье, а также вознаграждение, причитающееся</t>
    </r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приемному родителю</t>
    </r>
  </si>
  <si>
    <t>ГРБС</t>
  </si>
  <si>
    <t>Администрация Поныровского района Курской области</t>
  </si>
  <si>
    <t>001</t>
  </si>
  <si>
    <t>Отдел образования администрации Поныровского района Курской области</t>
  </si>
  <si>
    <t>004</t>
  </si>
  <si>
    <t>Представительное Собрание Поныровского района Курской области</t>
  </si>
  <si>
    <t>003</t>
  </si>
  <si>
    <t>Управление финансов администрации Поныровского района Курской области</t>
  </si>
  <si>
    <t>002</t>
  </si>
  <si>
    <t>10</t>
  </si>
  <si>
    <t>Отдел культуры, по делам молодежи, ФК и спорту администрации Поныровского района Курской области</t>
  </si>
  <si>
    <t>005</t>
  </si>
  <si>
    <t>2 02 01001 05 0000 151</t>
  </si>
  <si>
    <t>Дотации бюджетам муниципальных районов на выравнивание бюджетной обеспеченности</t>
  </si>
  <si>
    <t>2 02 03003 05 0000 151</t>
  </si>
  <si>
    <t>2 02 03013 05 0000 151</t>
  </si>
  <si>
    <t>Субвенции бюджетам муниципальных районов на государственную регистрацию актов гражданского состояния</t>
  </si>
  <si>
    <t>2 02 03999 05 0000 151</t>
  </si>
  <si>
    <t>Прочие субвенции бюджетам муниципальных районов</t>
  </si>
  <si>
    <t xml:space="preserve">Уплата налогов, сборов и иных  платежей 
</t>
  </si>
  <si>
    <t xml:space="preserve">Уплата прочих налогов, сборов и иных платежей
</t>
  </si>
  <si>
    <t xml:space="preserve">Уплата прочих налогов, сборов и иных  платежей
</t>
  </si>
  <si>
    <t>Источники  финансирования дефицита</t>
  </si>
  <si>
    <t xml:space="preserve">                                                                      «О бюджете Поныровского района </t>
  </si>
  <si>
    <t xml:space="preserve">                                                                      Собрания Поныровского района</t>
  </si>
  <si>
    <t xml:space="preserve">                                                                       к решению Представительного </t>
  </si>
  <si>
    <t xml:space="preserve">                                                                      Приложение № 1</t>
  </si>
  <si>
    <t>Код бюджетной классификации Российской Федерации</t>
  </si>
  <si>
    <t xml:space="preserve">
Наименование источников финансирования дефицита бюджета
</t>
  </si>
  <si>
    <t>01 00 00 00 00 0000 000</t>
  </si>
  <si>
    <t>01 06 0500 00 0000 000</t>
  </si>
  <si>
    <t>01 06 0500 00 0000 600</t>
  </si>
  <si>
    <t>01 06 0502 05 0000 640</t>
  </si>
  <si>
    <t>01 06 0502 05 2600 640</t>
  </si>
  <si>
    <t>01 06 0500 00 0000 500</t>
  </si>
  <si>
    <t>01 06 0502 05 0000 540</t>
  </si>
  <si>
    <t>01 06 0502 05 2600 540</t>
  </si>
  <si>
    <t>01 06 0502 05 5000 540</t>
  </si>
  <si>
    <t>01 05 00 00 00 0000 000</t>
  </si>
  <si>
    <t>01 05 00 00 00 0000 500</t>
  </si>
  <si>
    <t>01 05 02 00 00 0000 500</t>
  </si>
  <si>
    <t>01 05 02 01 00 0000 510</t>
  </si>
  <si>
    <t>01 05 02 01 05 0000 510</t>
  </si>
  <si>
    <t>01 05 00 00 00 0000 600</t>
  </si>
  <si>
    <t>01 05 02 00 00 0000 600</t>
  </si>
  <si>
    <t>01 05 02 01 00 0000 610</t>
  </si>
  <si>
    <t>01 05 02 01 05 0000 610</t>
  </si>
  <si>
    <t>Источники внутреннего финансирования дефицитов бюджетов</t>
  </si>
  <si>
    <t>Бюджетные кредиты, предоставленные внутри  страны в валюте Российской Федерации</t>
  </si>
  <si>
    <t>Возврат бюджетных кредитов, предоставленных  внутри страны в валюте Российской Федерации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</si>
  <si>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</si>
  <si>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>Бюджетные кредиты, предоставленные для покрытия временных кассовых разрывов</t>
  </si>
  <si>
    <t>Бюджетные кредиты, предоставленные для покрытия временных кассовых разрывов, возникающих при исполнении бюджетов муниципальных образований и для осуществления мероприятий, связанных с ликвидацией последствий стихийных бедствий</t>
  </si>
  <si>
    <t>Бюджетные кредиты, предоставленные для частичного покрытия дефицитов бюджетов</t>
  </si>
  <si>
    <t>Бюджетные кредиты, предоставленные для частичного покрытия дефицитов бюджетов муниципальных образований, возврат которых осуществляется муниципальными образованиями</t>
  </si>
  <si>
    <t>Предоставление бюджетных кредитов внутри  страны в валюте Российской Федерации</t>
  </si>
  <si>
    <t>Предоставление бюджетных кредитов другим  бюджетам бюджетной системы Российской  Федерации из бюджетов муниципальных районов в  валюте Российской Федерации</t>
  </si>
  <si>
    <t>Изменение остатков средств на счетах по учету средств бюджета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</si>
  <si>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</si>
  <si>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</si>
  <si>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</si>
  <si>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муниципальных районов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</si>
  <si>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</si>
  <si>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</si>
  <si>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</si>
  <si>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муниципальных районов</t>
  </si>
  <si>
    <t>Всего  источников финансирования дефицитов бюджетов</t>
  </si>
  <si>
    <t>Районная целевая программа "Культура" на 2011-2015 годы</t>
  </si>
  <si>
    <t>795 04 00</t>
  </si>
  <si>
    <t>500</t>
  </si>
  <si>
    <t>510</t>
  </si>
  <si>
    <t>511</t>
  </si>
  <si>
    <t>Дотации</t>
  </si>
  <si>
    <t xml:space="preserve">Дотации на выравнивание бюджетной обеспеченности
муниципальных образований 
</t>
  </si>
  <si>
    <t>242</t>
  </si>
  <si>
    <t xml:space="preserve">Закупка товаров, работ, услуг в сфере информационно-коммуникационных технологий
</t>
  </si>
  <si>
    <t>795 05 00</t>
  </si>
  <si>
    <t>795 06 00</t>
  </si>
  <si>
    <t>795 07 00</t>
  </si>
  <si>
    <t>Районная целевая программа «Духовно-нравственное воспитание детей и молодежи Поныровского района на 2011-2013 годы»</t>
  </si>
  <si>
    <t>Ведомственная структура</t>
  </si>
  <si>
    <t>расходов бюджета Поныровского района Курской области</t>
  </si>
  <si>
    <t>Приложение № 9</t>
  </si>
  <si>
    <t>Приложение № 7</t>
  </si>
  <si>
    <t>Руководство и управление в сфере установленных функций  органов местного самоуправления</t>
  </si>
  <si>
    <t>555 11 00</t>
  </si>
  <si>
    <t>555 00 00</t>
  </si>
  <si>
    <t>Ведомственные целевые программы</t>
  </si>
  <si>
    <t>Ведомственная целевая программа "Создание условий для реализации государственного стандарта общего образования в общеобразовательных учреждениях Курской области на 2012-2014 годы"</t>
  </si>
  <si>
    <t>421 99 30</t>
  </si>
  <si>
    <t>2 02 02999 05 0000 151</t>
  </si>
  <si>
    <t>2 02 04012 05 0000 151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</si>
  <si>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</si>
  <si>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Средства местных бюджетов на софинансирование расходных обязательств муниципальных образований по предоставлению мер социальной поддержки</t>
  </si>
  <si>
    <t>Школы  начальные, неполные средние и средние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</si>
  <si>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</si>
  <si>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</si>
  <si>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323</t>
  </si>
  <si>
    <t xml:space="preserve">Приобретение товаров, работ, услуг в пользу граждан
</t>
  </si>
  <si>
    <t>Другие вопросы в области социальной политики</t>
  </si>
  <si>
    <t>01 06 0502 00 0000 540</t>
  </si>
  <si>
    <t>Предоставление бюджетных кредитов другим бюджетам бюджетной системы Российской Федерации  в валюте Российской Федерации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</si>
  <si>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</si>
  <si>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01 06 0502 00 0000 640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</si>
  <si>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</si>
  <si>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</si>
  <si>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  Приложение № 11</t>
  </si>
  <si>
    <t xml:space="preserve">  Собрания Поныровского района</t>
  </si>
  <si>
    <t xml:space="preserve">Распределение бюджетных ассигнований </t>
  </si>
  <si>
    <t>ЦЕЛЕВЫЕ ПРОГРАММЫ МУНИЦИПАЛЬНЫХ ОБРАЗОВАНИЙ</t>
  </si>
  <si>
    <t>521 06 00</t>
  </si>
  <si>
    <t>Межбюджетные трансферты из бюджетов поселений бюджету муниципального района на содержание работника, осуществляющего переданные полномочия в области строительства, архитектуры и градостроительства</t>
  </si>
  <si>
    <t>795 08 00</t>
  </si>
  <si>
    <t>810</t>
  </si>
  <si>
    <t>Районная целевая программа «Развитие субъектов малого и среднего предпринимательства в Поныровском районе Курской области на 2012 – 2015 годы»</t>
  </si>
  <si>
    <t>12</t>
  </si>
  <si>
    <t>Субсидии юридическим лицам (кроме муниципальных учреждений) и физическим лицам - производителям товаров, работ, услуг</t>
  </si>
  <si>
    <t xml:space="preserve">                                                                      Курской области на 2013 год и на плановый </t>
  </si>
  <si>
    <t>бюджета Поныровского района Курской области на 2013 год</t>
  </si>
  <si>
    <t>2 02 04014 05 0000 151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</si>
  <si>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</si>
  <si>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 Курской области на 2013 год и на плановый </t>
  </si>
  <si>
    <t xml:space="preserve">Распределение бюджетных ассигнований на 2013 год </t>
  </si>
  <si>
    <t>на 2013 год</t>
  </si>
  <si>
    <t>795 10 00</t>
  </si>
  <si>
    <t>Районная  целевая  программа  «Развитие  муниципальной службы в Поныровском районе Курской области  на 2013 – 2015 годы»</t>
  </si>
  <si>
    <t>795 11 00</t>
  </si>
  <si>
    <t>Районная целевая программа « Развитие системы дошкольного образования в Поныровском районе Курской области на 2013-2015 годы»</t>
  </si>
  <si>
    <t>795 06 01</t>
  </si>
  <si>
    <t>Обеспечение деятельности дошкольных образовательных учреждений</t>
  </si>
  <si>
    <t>795 06 02</t>
  </si>
  <si>
    <t>Осуществление мероприятий в целях развития дошкольного образования</t>
  </si>
  <si>
    <t>Школы начальные, неполные средние и средние</t>
  </si>
  <si>
    <t>795 05 01</t>
  </si>
  <si>
    <t>Районная целевая программа «Развитие образования Поныровского района на 2013-2015 годы»</t>
  </si>
  <si>
    <t>Осуществление мероприятий в целях развития образования</t>
  </si>
  <si>
    <t>795 05 02</t>
  </si>
  <si>
    <t>Обеспечение деятельности общеобразовательных учреждений</t>
  </si>
  <si>
    <t>795 05 03</t>
  </si>
  <si>
    <t>Обеспечение деятельности учреждений дополнительного образования детей</t>
  </si>
  <si>
    <t>795 12 00</t>
  </si>
  <si>
    <t xml:space="preserve">Районная целевая программа «Патриотическое воспитание граждан в Поныровском районе на 2013-2015 годы»
</t>
  </si>
  <si>
    <t>795 05 04</t>
  </si>
  <si>
    <t>Обеспечение деятельности учреждений системы дополнительного педагогического образования</t>
  </si>
  <si>
    <t>795 05 05</t>
  </si>
  <si>
    <t>Обеспечение деятельности централизованной бухгалтерии учреждений образования</t>
  </si>
  <si>
    <t>795 04 03</t>
  </si>
  <si>
    <t>795 04 05</t>
  </si>
  <si>
    <t>Осуществление мероприятий в целях развития культуры</t>
  </si>
  <si>
    <t>Содержание и обеспечение деятельности культурно-досуговых учреждений района</t>
  </si>
  <si>
    <t>795 04 01</t>
  </si>
  <si>
    <t>795 04 02</t>
  </si>
  <si>
    <t>Содержание и обеспечение деятельности библиотек</t>
  </si>
  <si>
    <t>795 04 04</t>
  </si>
  <si>
    <t>Содержание и обеспечение деятельности централизованной  бухгалтерии учреждений культуры</t>
  </si>
  <si>
    <t>795 13 00</t>
  </si>
  <si>
    <t>Муниципальная целевая Программа «Повышение безопасности дорожного движения в Поныровском районе Курской области в 2013-2020 годах»</t>
  </si>
  <si>
    <t xml:space="preserve">на реализацию программ </t>
  </si>
  <si>
    <t>ПРОГРАММЫ</t>
  </si>
  <si>
    <t>Сумма на 2013 год</t>
  </si>
  <si>
    <t>Содержание учреждения детской школы искусств, обеспечение и организация учебного процесса</t>
  </si>
  <si>
    <t xml:space="preserve">Осуществление мероприятий в целях развития культуры
</t>
  </si>
  <si>
    <t xml:space="preserve">Содержание и обеспечение деятельности централизованной  бухгалтерии учреждений культуры
</t>
  </si>
  <si>
    <t>Обеспечение     деятельности    общеобразовательных учреждений</t>
  </si>
  <si>
    <t xml:space="preserve">Обеспечение деятельности учреждений системы дополнительного педагогического образования
</t>
  </si>
  <si>
    <t xml:space="preserve">Обеспечение    деятельности   централизованной бухгалтерии учреждений образования
</t>
  </si>
  <si>
    <t>Районная целевая программа «Патриотическое воспитание граждан в Поныровском районе на 2013-2015 годы»</t>
  </si>
  <si>
    <t xml:space="preserve">                                                                      период 2014 и 2015 годов» </t>
  </si>
  <si>
    <t xml:space="preserve">период 2014 и 2015 годов» </t>
  </si>
  <si>
    <t xml:space="preserve"> период 2014 и 2015 годов» </t>
  </si>
  <si>
    <t>Районная целевая программа «Одаренные дети Поныровского района на 2013-2015 годы»</t>
  </si>
  <si>
    <t>795 14 00</t>
  </si>
  <si>
    <t>521 02 22</t>
  </si>
  <si>
    <t xml:space="preserve"> Курской области на 2013 год и на плановый </t>
  </si>
  <si>
    <t>Районная целевая программа "Организация оздоровления и отдыха детей Поныровского района в 2011-2013 годах"</t>
  </si>
  <si>
    <t>Целевая Программа комплексной безопасности Поныровского района Курской области на 2012-2014 годы</t>
  </si>
  <si>
    <t xml:space="preserve">Выплата пенсий за выслугу лет и доплат к пенсиям муниципальных служащих Курской области
</t>
  </si>
  <si>
    <t xml:space="preserve">Выплата пенсий за выслугу лет и доплат к пенсиям муниципальных  служащих Курской области
</t>
  </si>
  <si>
    <t>600</t>
  </si>
  <si>
    <t>630</t>
  </si>
  <si>
    <t xml:space="preserve">Предоставление субсидий муниципальным бюджетным, автономным учреждениям и иным некоммерческим организациям
</t>
  </si>
  <si>
    <t xml:space="preserve">Субсидии некоммерческим организациям (за исключением
муниципальных учреждений)
</t>
  </si>
  <si>
    <t xml:space="preserve">                                                                      от 12 декабря 2012 года № 101 (в редакции решения</t>
  </si>
  <si>
    <t xml:space="preserve">Выплата пенсий за выслугу лет и доплат к пенсиям муниципальных гражданских служащих Курской области
</t>
  </si>
  <si>
    <t xml:space="preserve"> от 12 декабря 2012 года № 101(в редакции</t>
  </si>
  <si>
    <t>01 06 0502 05 2604 640</t>
  </si>
  <si>
    <t>795 17 00</t>
  </si>
  <si>
    <t xml:space="preserve">Районная целевая Программа "Комплексные меры противодействия злоупотреблению наркотиками и их незаконному обороту на 2010-2014 годы" </t>
  </si>
  <si>
    <t>795 16 00</t>
  </si>
  <si>
    <t>Районная целевая Программа "Улучшение демографической ситуации в Поныровсокм районе" на 2012-2014 годы</t>
  </si>
  <si>
    <t>Районная целевая Программа "Улучшение демографической ситуации в Поныровском районе" на 2012-2014 годы</t>
  </si>
  <si>
    <t>795 15 00</t>
  </si>
  <si>
    <t>Комплексная межведомственная программа по профилактике преступлений и иных правонарушений в Поныровском районе на 2012-2014 годы</t>
  </si>
  <si>
    <t>Районная целевая Программа "Комплексные меры противодействия злоупотреблению наркотиками и их незаконному обороту на 2010-2014 годы</t>
  </si>
  <si>
    <t>102 00 00</t>
  </si>
  <si>
    <t>102 01 00</t>
  </si>
  <si>
    <t>102 01 02</t>
  </si>
  <si>
    <t>400</t>
  </si>
  <si>
    <t>410</t>
  </si>
  <si>
    <t>411</t>
  </si>
  <si>
    <t xml:space="preserve">Бюджетные инвестиции в объекты капитального строительства, не включенные в целевые программы
</t>
  </si>
  <si>
    <t xml:space="preserve">Бюджетные инвестиции в объекты капитального строительства государственной собственности субъектов Российской Федерации (объекты капитального строительства собственности  муниципальных образований)
</t>
  </si>
  <si>
    <t xml:space="preserve">Бюджетные инвестиции в объекты капитального строительства собственности муниципальных образований
</t>
  </si>
  <si>
    <t>Бюджетные инвестиции</t>
  </si>
  <si>
    <t>Бюджетные инвестиции в объекты муниципальной собственности муниципальным учреждениям Поныровского района Курской области</t>
  </si>
  <si>
    <t xml:space="preserve">Бюджетные инвестиции в объекты муниципальной собственности казенным учреждениям вне рамок государственного оборонного заказа
</t>
  </si>
  <si>
    <t xml:space="preserve">                                                                                                                          Приложение № 5</t>
  </si>
  <si>
    <t xml:space="preserve">                                                                                                                   к решению Представительного </t>
  </si>
  <si>
    <t xml:space="preserve">                                                                                                                   Собрания Поныровского района</t>
  </si>
  <si>
    <t xml:space="preserve">                                                                                                                   «О бюджете Поныровского района </t>
  </si>
  <si>
    <t xml:space="preserve">                                                                                                                   Курской области на 2013 год и на плановый </t>
  </si>
  <si>
    <t xml:space="preserve">                                                                                                                   период 2014 и 2015 годов» </t>
  </si>
  <si>
    <t>Межбюджетные трансферты, получаемые из других</t>
  </si>
  <si>
    <t xml:space="preserve"> бюджетов бюджетной системы Российской Федерации в 2013 году</t>
  </si>
  <si>
    <t xml:space="preserve">Код бюджетной классификации
Российской    Федерации
</t>
  </si>
  <si>
    <t>Наименование доходов</t>
  </si>
  <si>
    <t>Сумма          на 2013 год</t>
  </si>
  <si>
    <t>2 02 00000 00 0000 000</t>
  </si>
  <si>
    <t>2 02 01000 00 0000 151</t>
  </si>
  <si>
    <t>2 02 01001 00 0000 151</t>
  </si>
  <si>
    <t>Дотации  на выравнивание  бюджетной обеспеченности</t>
  </si>
  <si>
    <t>2 02 03000 00 0000 151</t>
  </si>
  <si>
    <t>2 02 03003 00 0000 151</t>
  </si>
  <si>
    <t>Субвенции бюджетам на государственную регистрацию актов гражданского состояния</t>
  </si>
  <si>
    <t>2 02 03013 00 0000 151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</si>
  <si>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</si>
  <si>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</si>
  <si>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 xml:space="preserve">2 02 03027 00 0000 151 </t>
  </si>
  <si>
    <t xml:space="preserve">Субвенции  бюджетам муниципальных образований на содержание ребенка в семье опекуна и приемной семье, а также вознаграждение, причитающееся приемному родителю </t>
  </si>
  <si>
    <t xml:space="preserve">2 02 03027 05 0000 151 </t>
  </si>
  <si>
    <t xml:space="preserve"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 </t>
  </si>
  <si>
    <t>2 02 03999 00 0000 151</t>
  </si>
  <si>
    <t>Прочие субвенции</t>
  </si>
  <si>
    <t>2 02 04000 00 0000 151</t>
  </si>
  <si>
    <t>Иные межбюджетные трансферты</t>
  </si>
  <si>
    <t>2 02 04014 00 0000 151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</si>
  <si>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</si>
  <si>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ИТОГО</t>
  </si>
  <si>
    <r>
      <t>Безвозмездные поступления от других бюджетов бюджетной системы Российской Федерации</t>
    </r>
    <r>
      <rPr>
        <sz val="12"/>
        <color indexed="8"/>
        <rFont val="Times New Roman"/>
        <family val="1"/>
        <charset val="204"/>
      </rPr>
      <t xml:space="preserve">  </t>
    </r>
  </si>
  <si>
    <r>
      <t>Дотации бюджетам субъектов Российской Федерации</t>
    </r>
    <r>
      <rPr>
        <sz val="12"/>
        <color indexed="8"/>
        <rFont val="Times New Roman"/>
        <family val="1"/>
        <charset val="204"/>
      </rPr>
      <t xml:space="preserve">  </t>
    </r>
    <r>
      <rPr>
        <b/>
        <sz val="12"/>
        <color indexed="8"/>
        <rFont val="Times New Roman"/>
        <family val="1"/>
        <charset val="204"/>
      </rPr>
      <t>и муниципальных образований</t>
    </r>
  </si>
  <si>
    <r>
      <t>Субвенции бюджетам субъектов Российской Федерации</t>
    </r>
    <r>
      <rPr>
        <sz val="12"/>
        <color indexed="8"/>
        <rFont val="Times New Roman"/>
        <family val="1"/>
        <charset val="204"/>
      </rPr>
      <t xml:space="preserve">  </t>
    </r>
    <r>
      <rPr>
        <b/>
        <sz val="12"/>
        <color indexed="8"/>
        <rFont val="Times New Roman"/>
        <family val="1"/>
        <charset val="204"/>
      </rPr>
      <t>и муниципальных образований</t>
    </r>
  </si>
  <si>
    <t xml:space="preserve">                                                                                                                   от 12 декабря 2012 года № 101(в редакции</t>
  </si>
  <si>
    <t xml:space="preserve">Резервные фонды исполнительных органов государственной власти субъектов Российской Федерации
</t>
  </si>
  <si>
    <t>070 04 00</t>
  </si>
  <si>
    <t>Иные выплаты населению</t>
  </si>
  <si>
    <t>360</t>
  </si>
  <si>
    <t>092 03 05</t>
  </si>
  <si>
    <t>Прочие выплаты по обязательствам государства</t>
  </si>
  <si>
    <t>Реализация других функций, связанных с обеспечением национальной безопасности и правоохранительной деятельности</t>
  </si>
  <si>
    <t>247 00 00</t>
  </si>
  <si>
    <t>247 99 00</t>
  </si>
  <si>
    <t>555 20 00</t>
  </si>
  <si>
    <t>Ведомственная целевая программа «Развитие социальной и инженерной инфраструктуры муниципальных образований Курской области на 2013-2015 годы»</t>
  </si>
  <si>
    <t>243</t>
  </si>
  <si>
    <t xml:space="preserve">Закупка товаров, работ, услуг в целях капитального ремонта муниципального имущества
</t>
  </si>
  <si>
    <t>830</t>
  </si>
  <si>
    <t>831</t>
  </si>
  <si>
    <t>Исполнение судебных актов</t>
  </si>
  <si>
    <t xml:space="preserve">Исполнение судебных актов Российской Федерации
и мировых соглашений по возмещению вреда, причиненного
в результате незаконных действий (бездействия) органов
местного самоуправления либо должностных лиц этих органов, 
а также в результате деятельности казенных учреждений
Исполнение судебных актов Российской Федерации
и мировых соглашений по возмещению вреда, причиненного
в результате незаконных действий (бездействия) органов
местного самоуправления либо должностных лиц этих органов, 
а также в результате деятельности казенных учреждений
</t>
  </si>
  <si>
    <t>2 02 02000 00 0000 151</t>
  </si>
  <si>
    <r>
      <t>Субсидии бюджетам субъектов Российской Федерации</t>
    </r>
    <r>
      <rPr>
        <sz val="12"/>
        <color indexed="8"/>
        <rFont val="Times New Roman"/>
        <family val="1"/>
        <charset val="204"/>
      </rPr>
      <t xml:space="preserve">  </t>
    </r>
    <r>
      <rPr>
        <b/>
        <sz val="12"/>
        <color indexed="8"/>
        <rFont val="Times New Roman"/>
        <family val="1"/>
        <charset val="204"/>
      </rPr>
      <t>и муниципальных образований (межбюджетные субсидии)</t>
    </r>
  </si>
  <si>
    <t>2 02 02999 00 0000 151</t>
  </si>
  <si>
    <t>Прочие субсидии</t>
  </si>
  <si>
    <t>Прочие субсидии бюджетам муниципальных районов</t>
  </si>
  <si>
    <t>2 02 04012 00 0000 151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</si>
  <si>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</si>
  <si>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Региональные  программы</t>
  </si>
  <si>
    <t>522 00 00</t>
  </si>
  <si>
    <t>522 42 00</t>
  </si>
  <si>
    <t>Субсидии муниципальным образованиям на дополнительное финансирование мероприятий по организации питания обучающихся муниципальных общеобразовательных учреждений</t>
  </si>
  <si>
    <t>522 42 03</t>
  </si>
  <si>
    <t>Областная целевая программа "Развитие образования Курской области на 2011 – 2014 годы"</t>
  </si>
  <si>
    <t>01 06 0502 05 2604 540</t>
  </si>
  <si>
    <t>01 06 0502 05 5004 540</t>
  </si>
  <si>
    <t>01 06 00 00 00 0000 000</t>
  </si>
  <si>
    <t>Иные источники внутреннего финансирования дефицитов бюджетов</t>
  </si>
  <si>
    <t xml:space="preserve">Субвенции местным бюджетам на осуществление отдельных государственных полномочий по финансовому обеспечению мер социальной поддержки на предоставление компенсации расходов на оплату жилых помещений, отопления и освещения работникам муниципальных образовательных учреждений
</t>
  </si>
  <si>
    <t>340 00 00</t>
  </si>
  <si>
    <t>340 03 00</t>
  </si>
  <si>
    <t>Реализация государственных функций в области национальной экономики</t>
  </si>
  <si>
    <t>Мероприятия по землеустройству и землепользованию</t>
  </si>
  <si>
    <t>522 42 01</t>
  </si>
  <si>
    <t>Субсидии местным бюджетам для проведения капитального ремонта муниципальных образовательных учреждений</t>
  </si>
  <si>
    <t>Ежемесячное денежное вознаграждение за классное руководство</t>
  </si>
  <si>
    <t>520 09 00</t>
  </si>
  <si>
    <t>Субсидии бюджетам муниципальных образований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</si>
  <si>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521 01 00</t>
  </si>
  <si>
    <t xml:space="preserve">Субсидии местным бюджетам на предоставление мер социальной поддержки работникам муниципальных учреждений образования
</t>
  </si>
  <si>
    <t>521 01 06</t>
  </si>
  <si>
    <t>Мероприятия в области образования</t>
  </si>
  <si>
    <t>436 00 00</t>
  </si>
  <si>
    <t>Модернизация региональных систем общего образования</t>
  </si>
  <si>
    <t>436 21 00</t>
  </si>
  <si>
    <t xml:space="preserve">Областная целевая программа "Организация оздоровления и отдыха детей Курской области в 2011 – 2013 годах"
</t>
  </si>
  <si>
    <t>522 61 00</t>
  </si>
  <si>
    <t>Районная целевая программа "Организация оздоровления и отдыха детей в 2011-2013 годах"</t>
  </si>
  <si>
    <t>Областная целевая программа "Организация оздоровления и отдыха детей Курской области в 2011 – 2013 годах"</t>
  </si>
  <si>
    <t>Социальные выплаты гражданам, кроме публичных нормативных социальных выплат</t>
  </si>
  <si>
    <t>Приобретение товаров, работ, услуг в пользу граждан</t>
  </si>
  <si>
    <t>Субсидии местным бюджетам на предоставление мер социальной поддержки работникам муниципальных учреждений образования</t>
  </si>
  <si>
    <t>Пособия и компенсации по публичным нормативным обязательствам</t>
  </si>
  <si>
    <t>01 03 0000 00 0000 000</t>
  </si>
  <si>
    <t>Бюджетные кредиты от других бюджетов бюджетной системы Российской Федерации</t>
  </si>
  <si>
    <t>Получение бюджетных кредитов от других бюджетов бюджетной системы Российской Федерации в валюте Российской Федерации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</si>
  <si>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</si>
  <si>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01 03 0000 00 0000 700</t>
  </si>
  <si>
    <t>01 03 0000 05 0000 710</t>
  </si>
  <si>
    <t xml:space="preserve">2 02 03021 00 0000 151 </t>
  </si>
  <si>
    <t>Субвенции бюджетам муниципальных образований на ежемесячное денежное вознаграждение за классное руководство</t>
  </si>
  <si>
    <t xml:space="preserve">2 02 03021 05 0000 151 </t>
  </si>
  <si>
    <t>Субвенции бюджетам муниципальных районов на  ежемесячное денежное вознаграждение за классное руководство</t>
  </si>
  <si>
    <t>01 03 0100 00 0000 000</t>
  </si>
  <si>
    <t xml:space="preserve">Бюджетные кредиты от других бюджетов бюджетной системы Российской Федерации в валюте Российской Федерации </t>
  </si>
  <si>
    <t>Обеспечение проведения выборов и референдумов</t>
  </si>
  <si>
    <t>020 00 00</t>
  </si>
  <si>
    <t>Проведение выборов и референдумов</t>
  </si>
  <si>
    <t>Проведение выборов в законодательные (представительные) органы муниципального образования</t>
  </si>
  <si>
    <t xml:space="preserve">Проведение выборов главы муниципального образования </t>
  </si>
  <si>
    <t>020 00 02</t>
  </si>
  <si>
    <t>020 00 03</t>
  </si>
  <si>
    <t>2 02 02145 00 0000 151</t>
  </si>
  <si>
    <t>Субсидии бюджетам на модернизацию региональных систем общего образования</t>
  </si>
  <si>
    <t>2 02 02145 05 0000 151</t>
  </si>
  <si>
    <t>Субсидии бюджетам муниципальных районов на модернизацию региональных систем общего образования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</si>
  <si>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</si>
  <si>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</si>
  <si>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Процентные платежи по муниципальному долгу</t>
  </si>
  <si>
    <t>065 03 00</t>
  </si>
  <si>
    <t>Обслуживание муниципального долга</t>
  </si>
  <si>
    <t>700</t>
  </si>
  <si>
    <t>Обслуживание муниципального долга Поныровского района Курской области</t>
  </si>
  <si>
    <t>730</t>
  </si>
  <si>
    <t>522 42 09</t>
  </si>
  <si>
    <t>Предоставление субсидий из областного бюджета бюджетам муниципальных образований на приобретение оборудования для школьных столовых в рамках комплекса мер по модернизации общего образования</t>
  </si>
  <si>
    <t>05</t>
  </si>
  <si>
    <t>ЖИЛИЩНО-КОММУНАЛЬНОЕ ХОЗЯЙСТВО</t>
  </si>
  <si>
    <t xml:space="preserve">Коммунальное хозяйство </t>
  </si>
  <si>
    <t xml:space="preserve">555 00 00 </t>
  </si>
  <si>
    <t xml:space="preserve">                                                                      от 24 октября 2013 года №5)</t>
  </si>
  <si>
    <t xml:space="preserve">                                                                                                                   решения от 24 октября 2013г № 5)</t>
  </si>
  <si>
    <t>решения от 24 октября 2013 года №5)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</si>
</sst>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BE37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/>
    <xf numFmtId="49" fontId="5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0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2" borderId="6" xfId="0" applyFont="1" applyFill="1" applyBorder="1"/>
    <xf numFmtId="49" fontId="5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top" wrapText="1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top" wrapText="1"/>
    </xf>
    <xf numFmtId="49" fontId="6" fillId="3" borderId="2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top" wrapText="1"/>
    </xf>
    <xf numFmtId="49" fontId="5" fillId="4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49" fontId="5" fillId="4" borderId="3" xfId="0" applyNumberFormat="1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11" fillId="3" borderId="1" xfId="0" applyFont="1" applyFill="1" applyBorder="1" applyAlignment="1">
      <alignment horizontal="left" vertical="top" wrapText="1"/>
    </xf>
    <xf numFmtId="49" fontId="11" fillId="3" borderId="2" xfId="0" applyNumberFormat="1" applyFont="1" applyFill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top" wrapText="1"/>
    </xf>
    <xf numFmtId="49" fontId="5" fillId="5" borderId="1" xfId="0" applyNumberFormat="1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/>
    </xf>
    <xf numFmtId="49" fontId="5" fillId="5" borderId="2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49" fontId="5" fillId="5" borderId="3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/>
    <xf numFmtId="164" fontId="5" fillId="6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2" fillId="0" borderId="0" xfId="0" applyFont="1"/>
    <xf numFmtId="0" fontId="6" fillId="7" borderId="1" xfId="0" applyFont="1" applyFill="1" applyBorder="1"/>
    <xf numFmtId="49" fontId="5" fillId="7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/>
    </xf>
    <xf numFmtId="164" fontId="5" fillId="6" borderId="1" xfId="0" applyNumberFormat="1" applyFont="1" applyFill="1" applyBorder="1" applyAlignment="1">
      <alignment horizontal="center"/>
    </xf>
    <xf numFmtId="0" fontId="0" fillId="8" borderId="0" xfId="0" applyFill="1"/>
    <xf numFmtId="164" fontId="6" fillId="3" borderId="6" xfId="0" applyNumberFormat="1" applyFont="1" applyFill="1" applyBorder="1" applyAlignment="1">
      <alignment horizontal="center" vertical="center"/>
    </xf>
    <xf numFmtId="164" fontId="5" fillId="8" borderId="1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49" fontId="5" fillId="5" borderId="6" xfId="0" applyNumberFormat="1" applyFont="1" applyFill="1" applyBorder="1" applyAlignment="1">
      <alignment horizontal="center" vertical="center"/>
    </xf>
    <xf numFmtId="164" fontId="6" fillId="7" borderId="1" xfId="0" applyNumberFormat="1" applyFont="1" applyFill="1" applyBorder="1" applyAlignment="1">
      <alignment horizontal="center" vertical="center"/>
    </xf>
    <xf numFmtId="49" fontId="5" fillId="8" borderId="2" xfId="0" applyNumberFormat="1" applyFont="1" applyFill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vertical="center" wrapText="1"/>
    </xf>
    <xf numFmtId="0" fontId="13" fillId="2" borderId="7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center" vertical="center"/>
    </xf>
    <xf numFmtId="0" fontId="0" fillId="7" borderId="7" xfId="0" applyFill="1" applyBorder="1"/>
    <xf numFmtId="0" fontId="13" fillId="3" borderId="7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0" fontId="6" fillId="3" borderId="9" xfId="0" applyFont="1" applyFill="1" applyBorder="1" applyAlignment="1">
      <alignment vertical="center" wrapText="1"/>
    </xf>
    <xf numFmtId="0" fontId="9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164" fontId="5" fillId="0" borderId="2" xfId="0" applyNumberFormat="1" applyFont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 wrapText="1"/>
    </xf>
    <xf numFmtId="49" fontId="3" fillId="9" borderId="2" xfId="0" applyNumberFormat="1" applyFont="1" applyFill="1" applyBorder="1" applyAlignment="1">
      <alignment horizontal="center" vertical="center"/>
    </xf>
    <xf numFmtId="49" fontId="6" fillId="4" borderId="2" xfId="0" applyNumberFormat="1" applyFont="1" applyFill="1" applyBorder="1" applyAlignment="1">
      <alignment horizontal="center" vertical="center"/>
    </xf>
    <xf numFmtId="49" fontId="6" fillId="4" borderId="3" xfId="0" applyNumberFormat="1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justify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left" vertical="top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3" borderId="1" xfId="0" applyFont="1" applyFill="1" applyBorder="1"/>
    <xf numFmtId="0" fontId="6" fillId="2" borderId="1" xfId="0" applyFont="1" applyFill="1" applyBorder="1" applyAlignment="1">
      <alignment horizontal="left" vertical="top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/>
    </xf>
    <xf numFmtId="49" fontId="5" fillId="8" borderId="3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vertical="center" wrapText="1"/>
    </xf>
    <xf numFmtId="0" fontId="5" fillId="8" borderId="6" xfId="0" applyFont="1" applyFill="1" applyBorder="1" applyAlignment="1">
      <alignment horizontal="center" vertical="center" wrapText="1"/>
    </xf>
    <xf numFmtId="49" fontId="5" fillId="8" borderId="6" xfId="0" applyNumberFormat="1" applyFont="1" applyFill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center" vertical="center" wrapText="1"/>
    </xf>
    <xf numFmtId="0" fontId="5" fillId="8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9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6" fillId="2" borderId="7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/>
    <xf numFmtId="0" fontId="6" fillId="4" borderId="7" xfId="0" applyFont="1" applyFill="1" applyBorder="1" applyAlignment="1">
      <alignment horizontal="justify" vertical="center" wrapText="1"/>
    </xf>
    <xf numFmtId="0" fontId="6" fillId="4" borderId="1" xfId="0" applyFont="1" applyFill="1" applyBorder="1" applyAlignment="1">
      <alignment horizontal="justify" vertical="center" wrapText="1"/>
    </xf>
    <xf numFmtId="0" fontId="6" fillId="4" borderId="3" xfId="0" applyFont="1" applyFill="1" applyBorder="1" applyAlignment="1"/>
    <xf numFmtId="0" fontId="6" fillId="5" borderId="7" xfId="0" applyFont="1" applyFill="1" applyBorder="1" applyAlignment="1">
      <alignment horizontal="justify" vertical="center" wrapText="1"/>
    </xf>
    <xf numFmtId="0" fontId="6" fillId="5" borderId="1" xfId="0" applyFont="1" applyFill="1" applyBorder="1" applyAlignment="1">
      <alignment horizontal="justify" vertical="center" wrapText="1"/>
    </xf>
    <xf numFmtId="0" fontId="6" fillId="5" borderId="3" xfId="0" applyFont="1" applyFill="1" applyBorder="1" applyAlignment="1"/>
    <xf numFmtId="0" fontId="5" fillId="0" borderId="3" xfId="0" applyFont="1" applyBorder="1" applyAlignment="1"/>
    <xf numFmtId="0" fontId="11" fillId="5" borderId="7" xfId="0" applyFont="1" applyFill="1" applyBorder="1" applyAlignment="1">
      <alignment horizontal="justify" vertical="center" wrapText="1"/>
    </xf>
    <xf numFmtId="0" fontId="11" fillId="5" borderId="1" xfId="0" applyFont="1" applyFill="1" applyBorder="1" applyAlignment="1">
      <alignment horizontal="justify" vertical="center" wrapText="1"/>
    </xf>
    <xf numFmtId="0" fontId="6" fillId="5" borderId="8" xfId="0" applyFont="1" applyFill="1" applyBorder="1" applyAlignment="1">
      <alignment horizontal="justify" vertical="center" wrapText="1"/>
    </xf>
    <xf numFmtId="0" fontId="6" fillId="5" borderId="2" xfId="0" applyFont="1" applyFill="1" applyBorder="1" applyAlignment="1">
      <alignment horizontal="justify" vertical="center" wrapText="1"/>
    </xf>
    <xf numFmtId="0" fontId="6" fillId="4" borderId="8" xfId="0" applyFont="1" applyFill="1" applyBorder="1" applyAlignment="1">
      <alignment horizontal="justify" vertical="center" wrapText="1"/>
    </xf>
    <xf numFmtId="0" fontId="6" fillId="4" borderId="2" xfId="0" applyFont="1" applyFill="1" applyBorder="1" applyAlignment="1">
      <alignment horizontal="justify" vertical="center" wrapText="1"/>
    </xf>
    <xf numFmtId="0" fontId="11" fillId="9" borderId="1" xfId="0" applyFont="1" applyFill="1" applyBorder="1" applyAlignment="1">
      <alignment horizontal="justify" vertical="center" wrapText="1"/>
    </xf>
    <xf numFmtId="0" fontId="5" fillId="9" borderId="3" xfId="0" applyFont="1" applyFill="1" applyBorder="1" applyAlignment="1"/>
    <xf numFmtId="0" fontId="15" fillId="7" borderId="10" xfId="0" applyFont="1" applyFill="1" applyBorder="1" applyAlignment="1">
      <alignment horizontal="center"/>
    </xf>
    <xf numFmtId="0" fontId="6" fillId="7" borderId="3" xfId="0" applyFont="1" applyFill="1" applyBorder="1" applyAlignment="1"/>
    <xf numFmtId="0" fontId="13" fillId="4" borderId="7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left" vertical="top" wrapText="1"/>
    </xf>
    <xf numFmtId="0" fontId="5" fillId="5" borderId="3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left" vertical="top" wrapText="1"/>
    </xf>
    <xf numFmtId="0" fontId="5" fillId="9" borderId="2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left" vertical="top" wrapText="1"/>
    </xf>
    <xf numFmtId="49" fontId="5" fillId="9" borderId="1" xfId="0" applyNumberFormat="1" applyFont="1" applyFill="1" applyBorder="1" applyAlignment="1">
      <alignment horizontal="center" vertical="center"/>
    </xf>
    <xf numFmtId="49" fontId="5" fillId="9" borderId="2" xfId="0" applyNumberFormat="1" applyFont="1" applyFill="1" applyBorder="1" applyAlignment="1">
      <alignment horizontal="center" vertical="center"/>
    </xf>
    <xf numFmtId="49" fontId="5" fillId="9" borderId="3" xfId="0" applyNumberFormat="1" applyFont="1" applyFill="1" applyBorder="1" applyAlignment="1">
      <alignment horizontal="center" vertical="center"/>
    </xf>
    <xf numFmtId="164" fontId="5" fillId="9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9" borderId="1" xfId="0" applyFont="1" applyFill="1" applyBorder="1"/>
    <xf numFmtId="0" fontId="5" fillId="8" borderId="1" xfId="0" applyFont="1" applyFill="1" applyBorder="1" applyAlignment="1">
      <alignment horizontal="justify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0" fontId="9" fillId="0" borderId="0" xfId="0" applyFont="1" applyAlignment="1"/>
    <xf numFmtId="0" fontId="0" fillId="0" borderId="0" xfId="0" applyAlignment="1"/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0" xfId="0" applyFont="1" applyAlignment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FFFF"/>
      <color rgb="FF6BE376"/>
      <color rgb="FF66FF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102;&#1076;&#1078;&#1077;&#1090;201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1"/>
      <sheetName val="прил2"/>
      <sheetName val="прил3"/>
      <sheetName val="прил4"/>
      <sheetName val="прил5"/>
      <sheetName val="прил6"/>
      <sheetName val="прил7"/>
      <sheetName val="прил8"/>
      <sheetName val="прил9"/>
      <sheetName val="прил10"/>
      <sheetName val="прил11"/>
      <sheetName val="прил12"/>
      <sheetName val="прил13"/>
      <sheetName val="прил14"/>
      <sheetName val="прил15"/>
      <sheetName val="прил16"/>
      <sheetName val="прил17"/>
      <sheetName val="прил18"/>
    </sheetNames>
    <sheetDataSet>
      <sheetData sheetId="0"/>
      <sheetData sheetId="1"/>
      <sheetData sheetId="2"/>
      <sheetData sheetId="3"/>
      <sheetData sheetId="4"/>
      <sheetData sheetId="5"/>
      <sheetData sheetId="6">
        <row r="230">
          <cell r="F230">
            <v>0</v>
          </cell>
        </row>
        <row r="237">
          <cell r="F237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D43"/>
  <sheetViews>
    <sheetView zoomScale="91" zoomScaleNormal="91" workbookViewId="0">
      <selection activeCell="C8" sqref="C8:D8"/>
    </sheetView>
  </sheetViews>
  <sheetFormatPr defaultRowHeight="15"/>
  <cols>
    <col min="1" max="1" width="7.7109375" customWidth="1"/>
    <col min="2" max="2" width="28" customWidth="1"/>
    <col min="3" max="3" width="64.42578125" customWidth="1"/>
    <col min="4" max="4" width="14.85546875" customWidth="1"/>
  </cols>
  <sheetData>
    <row r="1" spans="2:4">
      <c r="C1" s="203" t="s">
        <v>202</v>
      </c>
      <c r="D1" s="204"/>
    </row>
    <row r="2" spans="2:4">
      <c r="C2" s="203" t="s">
        <v>201</v>
      </c>
      <c r="D2" s="204"/>
    </row>
    <row r="3" spans="2:4">
      <c r="C3" s="203" t="s">
        <v>200</v>
      </c>
      <c r="D3" s="204"/>
    </row>
    <row r="4" spans="2:4">
      <c r="C4" s="203" t="s">
        <v>199</v>
      </c>
      <c r="D4" s="204"/>
    </row>
    <row r="5" spans="2:4">
      <c r="C5" s="203" t="s">
        <v>293</v>
      </c>
      <c r="D5" s="204"/>
    </row>
    <row r="6" spans="2:4">
      <c r="C6" s="203" t="s">
        <v>343</v>
      </c>
      <c r="D6" s="204"/>
    </row>
    <row r="7" spans="2:4">
      <c r="C7" s="201" t="s">
        <v>358</v>
      </c>
      <c r="D7" s="202"/>
    </row>
    <row r="8" spans="2:4">
      <c r="C8" s="200" t="s">
        <v>514</v>
      </c>
      <c r="D8" s="200"/>
    </row>
    <row r="9" spans="2:4">
      <c r="C9" s="127"/>
      <c r="D9" s="127"/>
    </row>
    <row r="10" spans="2:4" ht="18.75">
      <c r="C10" s="7" t="s">
        <v>198</v>
      </c>
    </row>
    <row r="11" spans="2:4" ht="18.75">
      <c r="C11" s="7" t="s">
        <v>294</v>
      </c>
    </row>
    <row r="12" spans="2:4" ht="18.75">
      <c r="C12" s="7"/>
    </row>
    <row r="13" spans="2:4">
      <c r="D13" s="9" t="s">
        <v>8</v>
      </c>
    </row>
    <row r="14" spans="2:4" ht="45" customHeight="1">
      <c r="B14" s="15" t="s">
        <v>203</v>
      </c>
      <c r="C14" s="31" t="s">
        <v>204</v>
      </c>
      <c r="D14" s="1" t="s">
        <v>5</v>
      </c>
    </row>
    <row r="15" spans="2:4" ht="31.5">
      <c r="B15" s="117" t="s">
        <v>205</v>
      </c>
      <c r="C15" s="109" t="s">
        <v>223</v>
      </c>
      <c r="D15" s="118">
        <f>SUM(D16,D20,D29)</f>
        <v>49515.099999999977</v>
      </c>
    </row>
    <row r="16" spans="2:4" ht="31.5">
      <c r="B16" s="112" t="s">
        <v>477</v>
      </c>
      <c r="C16" s="91" t="s">
        <v>478</v>
      </c>
      <c r="D16" s="113">
        <f>SUM(D18)</f>
        <v>9025</v>
      </c>
    </row>
    <row r="17" spans="2:4" ht="31.5">
      <c r="B17" s="114" t="s">
        <v>487</v>
      </c>
      <c r="C17" s="110" t="s">
        <v>488</v>
      </c>
      <c r="D17" s="182">
        <f>SUM(D18)</f>
        <v>9025</v>
      </c>
    </row>
    <row r="18" spans="2:4" ht="47.25">
      <c r="B18" s="183" t="s">
        <v>481</v>
      </c>
      <c r="C18" s="96" t="s">
        <v>479</v>
      </c>
      <c r="D18" s="184">
        <f>SUM(D19)</f>
        <v>9025</v>
      </c>
    </row>
    <row r="19" spans="2:4" ht="47.25">
      <c r="B19" s="29" t="s">
        <v>482</v>
      </c>
      <c r="C19" s="11" t="s">
        <v>480</v>
      </c>
      <c r="D19" s="30">
        <v>9025</v>
      </c>
    </row>
    <row r="20" spans="2:4" ht="31.5">
      <c r="B20" s="112" t="s">
        <v>214</v>
      </c>
      <c r="C20" s="91" t="s">
        <v>233</v>
      </c>
      <c r="D20" s="113">
        <f>SUM(D21,D25)</f>
        <v>42666.599999999977</v>
      </c>
    </row>
    <row r="21" spans="2:4" ht="15.75">
      <c r="B21" s="114" t="s">
        <v>215</v>
      </c>
      <c r="C21" s="110" t="s">
        <v>234</v>
      </c>
      <c r="D21" s="115">
        <f>SUM(D22)</f>
        <v>-266431</v>
      </c>
    </row>
    <row r="22" spans="2:4" ht="15.75">
      <c r="B22" s="29" t="s">
        <v>216</v>
      </c>
      <c r="C22" s="11" t="s">
        <v>235</v>
      </c>
      <c r="D22" s="30">
        <f>SUM(D23)</f>
        <v>-266431</v>
      </c>
    </row>
    <row r="23" spans="2:4" ht="15.75">
      <c r="B23" s="29" t="s">
        <v>217</v>
      </c>
      <c r="C23" s="11" t="s">
        <v>236</v>
      </c>
      <c r="D23" s="30">
        <f>SUM(D24)</f>
        <v>-266431</v>
      </c>
    </row>
    <row r="24" spans="2:4" ht="31.5">
      <c r="B24" s="29" t="s">
        <v>218</v>
      </c>
      <c r="C24" s="11" t="s">
        <v>237</v>
      </c>
      <c r="D24" s="30">
        <v>-266431</v>
      </c>
    </row>
    <row r="25" spans="2:4" ht="15.75">
      <c r="B25" s="114" t="s">
        <v>219</v>
      </c>
      <c r="C25" s="110" t="s">
        <v>238</v>
      </c>
      <c r="D25" s="115">
        <f>SUM(D26)</f>
        <v>309097.59999999998</v>
      </c>
    </row>
    <row r="26" spans="2:4" ht="15.75">
      <c r="B26" s="29" t="s">
        <v>220</v>
      </c>
      <c r="C26" s="11" t="s">
        <v>239</v>
      </c>
      <c r="D26" s="104">
        <f>SUM(D27)</f>
        <v>309097.59999999998</v>
      </c>
    </row>
    <row r="27" spans="2:4" ht="15.75">
      <c r="B27" s="29" t="s">
        <v>221</v>
      </c>
      <c r="C27" s="11" t="s">
        <v>240</v>
      </c>
      <c r="D27" s="104">
        <f>SUM(D28)</f>
        <v>309097.59999999998</v>
      </c>
    </row>
    <row r="28" spans="2:4" ht="31.5">
      <c r="B28" s="29" t="s">
        <v>222</v>
      </c>
      <c r="C28" s="32" t="s">
        <v>241</v>
      </c>
      <c r="D28" s="104">
        <v>309097.59999999998</v>
      </c>
    </row>
    <row r="29" spans="2:4" ht="31.5">
      <c r="B29" s="112" t="s">
        <v>450</v>
      </c>
      <c r="C29" s="91" t="s">
        <v>451</v>
      </c>
      <c r="D29" s="113">
        <f>SUM(D30)</f>
        <v>-2176.5</v>
      </c>
    </row>
    <row r="30" spans="2:4" ht="31.5">
      <c r="B30" s="181" t="s">
        <v>206</v>
      </c>
      <c r="C30" s="93" t="s">
        <v>224</v>
      </c>
      <c r="D30" s="182">
        <f>SUM(D31,D36)</f>
        <v>-2176.5</v>
      </c>
    </row>
    <row r="31" spans="2:4" ht="31.5">
      <c r="B31" s="183" t="s">
        <v>207</v>
      </c>
      <c r="C31" s="96" t="s">
        <v>225</v>
      </c>
      <c r="D31" s="184">
        <f>SUM(D32)</f>
        <v>300</v>
      </c>
    </row>
    <row r="32" spans="2:4" ht="45.75" customHeight="1">
      <c r="B32" s="29" t="s">
        <v>279</v>
      </c>
      <c r="C32" s="11" t="s">
        <v>278</v>
      </c>
      <c r="D32" s="30">
        <f>SUM(D33)</f>
        <v>300</v>
      </c>
    </row>
    <row r="33" spans="2:4" ht="63">
      <c r="B33" s="29" t="s">
        <v>208</v>
      </c>
      <c r="C33" s="11" t="s">
        <v>226</v>
      </c>
      <c r="D33" s="30">
        <f>SUM(D34)</f>
        <v>300</v>
      </c>
    </row>
    <row r="34" spans="2:4" ht="31.5">
      <c r="B34" s="29" t="s">
        <v>209</v>
      </c>
      <c r="C34" s="11" t="s">
        <v>227</v>
      </c>
      <c r="D34" s="30">
        <v>300</v>
      </c>
    </row>
    <row r="35" spans="2:4" ht="78.75">
      <c r="B35" s="29" t="s">
        <v>361</v>
      </c>
      <c r="C35" s="11" t="s">
        <v>228</v>
      </c>
      <c r="D35" s="30">
        <v>300</v>
      </c>
    </row>
    <row r="36" spans="2:4" ht="31.5">
      <c r="B36" s="183" t="s">
        <v>210</v>
      </c>
      <c r="C36" s="96" t="s">
        <v>231</v>
      </c>
      <c r="D36" s="184">
        <f>SUM(D37)</f>
        <v>-2476.5</v>
      </c>
    </row>
    <row r="37" spans="2:4" ht="47.25">
      <c r="B37" s="29" t="s">
        <v>276</v>
      </c>
      <c r="C37" s="11" t="s">
        <v>277</v>
      </c>
      <c r="D37" s="30">
        <f>SUM(D38)</f>
        <v>-2476.5</v>
      </c>
    </row>
    <row r="38" spans="2:4" ht="47.25">
      <c r="B38" s="29" t="s">
        <v>211</v>
      </c>
      <c r="C38" s="11" t="s">
        <v>232</v>
      </c>
      <c r="D38" s="30">
        <f>SUM(D39,D41)</f>
        <v>-2476.5</v>
      </c>
    </row>
    <row r="39" spans="2:4" ht="31.5">
      <c r="B39" s="29" t="s">
        <v>212</v>
      </c>
      <c r="C39" s="11" t="s">
        <v>227</v>
      </c>
      <c r="D39" s="30">
        <v>-300</v>
      </c>
    </row>
    <row r="40" spans="2:4" ht="78.75">
      <c r="B40" s="29" t="s">
        <v>448</v>
      </c>
      <c r="C40" s="11" t="s">
        <v>228</v>
      </c>
      <c r="D40" s="30">
        <v>-300</v>
      </c>
    </row>
    <row r="41" spans="2:4" ht="31.5">
      <c r="B41" s="29" t="s">
        <v>213</v>
      </c>
      <c r="C41" s="11" t="s">
        <v>229</v>
      </c>
      <c r="D41" s="30">
        <v>-2176.5</v>
      </c>
    </row>
    <row r="42" spans="2:4" ht="63">
      <c r="B42" s="29" t="s">
        <v>449</v>
      </c>
      <c r="C42" s="11" t="s">
        <v>230</v>
      </c>
      <c r="D42" s="30">
        <v>-2176.5</v>
      </c>
    </row>
    <row r="43" spans="2:4" ht="15.75">
      <c r="B43" s="116"/>
      <c r="C43" s="111" t="s">
        <v>242</v>
      </c>
      <c r="D43" s="119">
        <f>SUM(D15)</f>
        <v>49515.099999999977</v>
      </c>
    </row>
  </sheetData>
  <mergeCells count="8">
    <mergeCell ref="C8:D8"/>
    <mergeCell ref="C7:D7"/>
    <mergeCell ref="C1:D1"/>
    <mergeCell ref="C2:D2"/>
    <mergeCell ref="C3:D3"/>
    <mergeCell ref="C4:D4"/>
    <mergeCell ref="C5:D5"/>
    <mergeCell ref="C6:D6"/>
  </mergeCells>
  <pageMargins left="0.78740157480314965" right="0.19685039370078741" top="0.74803149606299213" bottom="0.74803149606299213" header="0.31496062992125984" footer="0.31496062992125984"/>
  <pageSetup paperSize="9" scale="78" orientation="portrait" blackAndWhite="1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9"/>
  <sheetViews>
    <sheetView zoomScaleNormal="100" workbookViewId="0">
      <selection activeCell="B8" sqref="B8:C8"/>
    </sheetView>
  </sheetViews>
  <sheetFormatPr defaultRowHeight="15"/>
  <cols>
    <col min="1" max="1" width="23.28515625" customWidth="1"/>
    <col min="2" max="2" width="86.7109375" customWidth="1"/>
    <col min="3" max="3" width="11.28515625" customWidth="1"/>
  </cols>
  <sheetData>
    <row r="1" spans="1:9">
      <c r="B1" s="203" t="s">
        <v>382</v>
      </c>
      <c r="C1" s="204"/>
    </row>
    <row r="2" spans="1:9">
      <c r="B2" s="203" t="s">
        <v>383</v>
      </c>
      <c r="C2" s="204"/>
    </row>
    <row r="3" spans="1:9">
      <c r="B3" s="203" t="s">
        <v>384</v>
      </c>
      <c r="C3" s="204"/>
    </row>
    <row r="4" spans="1:9">
      <c r="B4" s="203" t="s">
        <v>385</v>
      </c>
      <c r="C4" s="204"/>
    </row>
    <row r="5" spans="1:9">
      <c r="B5" s="203" t="s">
        <v>386</v>
      </c>
      <c r="C5" s="204"/>
    </row>
    <row r="6" spans="1:9">
      <c r="B6" s="203" t="s">
        <v>387</v>
      </c>
      <c r="C6" s="204"/>
    </row>
    <row r="7" spans="1:9">
      <c r="B7" s="201" t="s">
        <v>417</v>
      </c>
      <c r="C7" s="201"/>
    </row>
    <row r="8" spans="1:9">
      <c r="B8" s="200" t="s">
        <v>515</v>
      </c>
      <c r="C8" s="200"/>
    </row>
    <row r="9" spans="1:9">
      <c r="I9" s="9"/>
    </row>
    <row r="10" spans="1:9" ht="15.75">
      <c r="A10" s="205" t="s">
        <v>388</v>
      </c>
      <c r="B10" s="205"/>
      <c r="C10" s="205"/>
      <c r="I10" s="9"/>
    </row>
    <row r="11" spans="1:9" ht="15.75">
      <c r="A11" s="206" t="s">
        <v>389</v>
      </c>
      <c r="B11" s="206"/>
      <c r="C11" s="206"/>
    </row>
    <row r="12" spans="1:9">
      <c r="C12" s="9" t="s">
        <v>8</v>
      </c>
    </row>
    <row r="13" spans="1:9" ht="78.75">
      <c r="A13" s="160" t="s">
        <v>390</v>
      </c>
      <c r="B13" s="28" t="s">
        <v>391</v>
      </c>
      <c r="C13" s="27" t="s">
        <v>392</v>
      </c>
    </row>
    <row r="14" spans="1:9" ht="31.5">
      <c r="A14" s="161" t="s">
        <v>393</v>
      </c>
      <c r="B14" s="162" t="s">
        <v>414</v>
      </c>
      <c r="C14" s="163">
        <f>SUM(C15,C18,C23,C34)</f>
        <v>206594</v>
      </c>
    </row>
    <row r="15" spans="1:9" ht="31.5">
      <c r="A15" s="164" t="s">
        <v>394</v>
      </c>
      <c r="B15" s="165" t="s">
        <v>415</v>
      </c>
      <c r="C15" s="166">
        <f>SUM(C16)</f>
        <v>32951</v>
      </c>
    </row>
    <row r="16" spans="1:9" ht="16.5" customHeight="1">
      <c r="A16" s="167" t="s">
        <v>395</v>
      </c>
      <c r="B16" s="168" t="s">
        <v>396</v>
      </c>
      <c r="C16" s="169">
        <f>SUM(C17)</f>
        <v>32951</v>
      </c>
    </row>
    <row r="17" spans="1:3" ht="31.5">
      <c r="A17" s="34" t="s">
        <v>188</v>
      </c>
      <c r="B17" s="33" t="s">
        <v>189</v>
      </c>
      <c r="C17" s="170">
        <v>32951</v>
      </c>
    </row>
    <row r="18" spans="1:3" ht="31.5">
      <c r="A18" s="164" t="s">
        <v>435</v>
      </c>
      <c r="B18" s="165" t="s">
        <v>436</v>
      </c>
      <c r="C18" s="166">
        <f>SUM(C19,C21)</f>
        <v>32141.199999999997</v>
      </c>
    </row>
    <row r="19" spans="1:3" ht="18.75" customHeight="1">
      <c r="A19" s="171" t="s">
        <v>496</v>
      </c>
      <c r="B19" s="195" t="s">
        <v>497</v>
      </c>
      <c r="C19" s="169">
        <f>SUM(C20)</f>
        <v>3100.6</v>
      </c>
    </row>
    <row r="20" spans="1:3" ht="30.75" customHeight="1">
      <c r="A20" s="138" t="s">
        <v>498</v>
      </c>
      <c r="B20" s="196" t="s">
        <v>499</v>
      </c>
      <c r="C20" s="170">
        <v>3100.6</v>
      </c>
    </row>
    <row r="21" spans="1:3" ht="18.75" customHeight="1">
      <c r="A21" s="171" t="s">
        <v>437</v>
      </c>
      <c r="B21" s="172" t="s">
        <v>438</v>
      </c>
      <c r="C21" s="169">
        <f>SUM(C22)</f>
        <v>29040.6</v>
      </c>
    </row>
    <row r="22" spans="1:3" ht="17.25" customHeight="1">
      <c r="A22" s="138" t="s">
        <v>266</v>
      </c>
      <c r="B22" s="33" t="s">
        <v>439</v>
      </c>
      <c r="C22" s="170">
        <v>29040.6</v>
      </c>
    </row>
    <row r="23" spans="1:3" ht="31.5">
      <c r="A23" s="164" t="s">
        <v>397</v>
      </c>
      <c r="B23" s="165" t="s">
        <v>416</v>
      </c>
      <c r="C23" s="166">
        <f>SUM(C24,C26,C28,C30,C32)</f>
        <v>140944.80000000002</v>
      </c>
    </row>
    <row r="24" spans="1:3" ht="31.5">
      <c r="A24" s="171" t="s">
        <v>398</v>
      </c>
      <c r="B24" s="172" t="s">
        <v>399</v>
      </c>
      <c r="C24" s="169">
        <f>SUM(C25)</f>
        <v>749.6</v>
      </c>
    </row>
    <row r="25" spans="1:3" ht="31.5">
      <c r="A25" s="122" t="s">
        <v>190</v>
      </c>
      <c r="B25" s="123" t="s">
        <v>192</v>
      </c>
      <c r="C25" s="170">
        <v>749.6</v>
      </c>
    </row>
    <row r="26" spans="1:3" ht="47.25">
      <c r="A26" s="167" t="s">
        <v>400</v>
      </c>
      <c r="B26" s="168" t="s">
        <v>401</v>
      </c>
      <c r="C26" s="169">
        <f>SUM(C27)</f>
        <v>94</v>
      </c>
    </row>
    <row r="27" spans="1:3" ht="47.25">
      <c r="A27" s="34" t="s">
        <v>191</v>
      </c>
      <c r="B27" s="33" t="s">
        <v>402</v>
      </c>
      <c r="C27" s="170">
        <v>94</v>
      </c>
    </row>
    <row r="28" spans="1:3" ht="31.5">
      <c r="A28" s="167" t="s">
        <v>483</v>
      </c>
      <c r="B28" s="168" t="s">
        <v>484</v>
      </c>
      <c r="C28" s="169">
        <f>SUM(C29)</f>
        <v>922</v>
      </c>
    </row>
    <row r="29" spans="1:3" ht="31.5">
      <c r="A29" s="34" t="s">
        <v>485</v>
      </c>
      <c r="B29" s="33" t="s">
        <v>486</v>
      </c>
      <c r="C29" s="170">
        <v>922</v>
      </c>
    </row>
    <row r="30" spans="1:3" ht="47.25">
      <c r="A30" s="167" t="s">
        <v>403</v>
      </c>
      <c r="B30" s="168" t="s">
        <v>404</v>
      </c>
      <c r="C30" s="169">
        <f>SUM(C31)</f>
        <v>2817</v>
      </c>
    </row>
    <row r="31" spans="1:3" ht="34.5" customHeight="1">
      <c r="A31" s="34" t="s">
        <v>405</v>
      </c>
      <c r="B31" s="33" t="s">
        <v>406</v>
      </c>
      <c r="C31" s="170">
        <v>2817</v>
      </c>
    </row>
    <row r="32" spans="1:3" ht="15.75" customHeight="1">
      <c r="A32" s="173" t="s">
        <v>407</v>
      </c>
      <c r="B32" s="174" t="s">
        <v>408</v>
      </c>
      <c r="C32" s="169">
        <f>SUM(C33)</f>
        <v>136362.20000000001</v>
      </c>
    </row>
    <row r="33" spans="1:3" ht="15" customHeight="1">
      <c r="A33" s="34" t="s">
        <v>193</v>
      </c>
      <c r="B33" s="125" t="s">
        <v>194</v>
      </c>
      <c r="C33" s="170">
        <v>136362.20000000001</v>
      </c>
    </row>
    <row r="34" spans="1:3" ht="31.5">
      <c r="A34" s="175" t="s">
        <v>409</v>
      </c>
      <c r="B34" s="176" t="s">
        <v>410</v>
      </c>
      <c r="C34" s="166">
        <f>SUM(C35,C37)</f>
        <v>557</v>
      </c>
    </row>
    <row r="35" spans="1:3" ht="47.25">
      <c r="A35" s="177" t="s">
        <v>440</v>
      </c>
      <c r="B35" s="177" t="s">
        <v>441</v>
      </c>
      <c r="C35" s="178">
        <f>SUM(C36)</f>
        <v>300</v>
      </c>
    </row>
    <row r="36" spans="1:3" ht="47.25">
      <c r="A36" s="123" t="s">
        <v>267</v>
      </c>
      <c r="B36" s="123" t="s">
        <v>268</v>
      </c>
      <c r="C36" s="170">
        <v>300</v>
      </c>
    </row>
    <row r="37" spans="1:3" ht="47.25">
      <c r="A37" s="177" t="s">
        <v>411</v>
      </c>
      <c r="B37" s="177" t="s">
        <v>412</v>
      </c>
      <c r="C37" s="178">
        <f>SUM(C38)</f>
        <v>257</v>
      </c>
    </row>
    <row r="38" spans="1:3" ht="47.25">
      <c r="A38" s="123" t="s">
        <v>295</v>
      </c>
      <c r="B38" s="123" t="s">
        <v>296</v>
      </c>
      <c r="C38" s="170">
        <v>257</v>
      </c>
    </row>
    <row r="39" spans="1:3" ht="15.75">
      <c r="A39" s="179"/>
      <c r="B39" s="120" t="s">
        <v>413</v>
      </c>
      <c r="C39" s="180">
        <f>SUM(C14)</f>
        <v>206594</v>
      </c>
    </row>
  </sheetData>
  <mergeCells count="10">
    <mergeCell ref="B7:C7"/>
    <mergeCell ref="B8:C8"/>
    <mergeCell ref="A10:C10"/>
    <mergeCell ref="A11:C11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scale="71" orientation="portrait" blackAndWhite="1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618"/>
  <sheetViews>
    <sheetView zoomScale="95" zoomScaleNormal="95" workbookViewId="0">
      <selection activeCell="C8" sqref="C8"/>
    </sheetView>
  </sheetViews>
  <sheetFormatPr defaultRowHeight="15"/>
  <cols>
    <col min="1" max="1" width="75.5703125" customWidth="1"/>
    <col min="2" max="2" width="5.85546875" customWidth="1"/>
    <col min="3" max="3" width="5.5703125" customWidth="1"/>
    <col min="4" max="4" width="11.7109375" customWidth="1"/>
    <col min="5" max="5" width="8" customWidth="1"/>
    <col min="6" max="6" width="13.85546875" customWidth="1"/>
    <col min="7" max="7" width="2.28515625" customWidth="1"/>
  </cols>
  <sheetData>
    <row r="1" spans="1:6">
      <c r="C1" s="8" t="s">
        <v>259</v>
      </c>
      <c r="D1" s="4"/>
    </row>
    <row r="2" spans="1:6">
      <c r="C2" s="8" t="s">
        <v>10</v>
      </c>
    </row>
    <row r="3" spans="1:6">
      <c r="C3" s="8" t="s">
        <v>9</v>
      </c>
    </row>
    <row r="4" spans="1:6">
      <c r="C4" s="8" t="s">
        <v>11</v>
      </c>
    </row>
    <row r="5" spans="1:6">
      <c r="C5" s="8" t="s">
        <v>297</v>
      </c>
    </row>
    <row r="6" spans="1:6">
      <c r="C6" s="8" t="s">
        <v>344</v>
      </c>
    </row>
    <row r="7" spans="1:6">
      <c r="C7" s="9" t="s">
        <v>360</v>
      </c>
    </row>
    <row r="8" spans="1:6">
      <c r="C8" s="199" t="s">
        <v>516</v>
      </c>
    </row>
    <row r="9" spans="1:6" ht="18.75">
      <c r="A9" s="207" t="s">
        <v>298</v>
      </c>
      <c r="B9" s="208"/>
      <c r="C9" s="208"/>
      <c r="D9" s="208"/>
      <c r="E9" s="208"/>
    </row>
    <row r="10" spans="1:6" ht="18.75">
      <c r="A10" s="207" t="s">
        <v>6</v>
      </c>
      <c r="B10" s="208"/>
      <c r="C10" s="208"/>
      <c r="D10" s="208"/>
      <c r="E10" s="208"/>
    </row>
    <row r="11" spans="1:6" ht="18.75">
      <c r="A11" s="207" t="s">
        <v>7</v>
      </c>
      <c r="B11" s="208"/>
      <c r="C11" s="208"/>
      <c r="D11" s="208"/>
      <c r="E11" s="208"/>
    </row>
    <row r="12" spans="1:6" ht="15.75">
      <c r="B12" s="3"/>
      <c r="F12" t="s">
        <v>8</v>
      </c>
    </row>
    <row r="13" spans="1:6" ht="45.75" customHeight="1">
      <c r="A13" s="1" t="s">
        <v>0</v>
      </c>
      <c r="B13" s="1" t="s">
        <v>1</v>
      </c>
      <c r="C13" s="1" t="s">
        <v>2</v>
      </c>
      <c r="D13" s="1" t="s">
        <v>3</v>
      </c>
      <c r="E13" s="1" t="s">
        <v>4</v>
      </c>
      <c r="F13" s="1" t="s">
        <v>5</v>
      </c>
    </row>
    <row r="14" spans="1:6" ht="15.75">
      <c r="A14" s="88" t="s">
        <v>12</v>
      </c>
      <c r="B14" s="89"/>
      <c r="C14" s="89"/>
      <c r="D14" s="89"/>
      <c r="E14" s="89"/>
      <c r="F14" s="106">
        <f>SUM(F15,F172,F187,F210,F217,F438,F502,F581,F606,F611)</f>
        <v>306621.09999999998</v>
      </c>
    </row>
    <row r="15" spans="1:6" ht="15.75">
      <c r="A15" s="90" t="s">
        <v>13</v>
      </c>
      <c r="B15" s="38" t="s">
        <v>14</v>
      </c>
      <c r="C15" s="38"/>
      <c r="D15" s="38"/>
      <c r="E15" s="38"/>
      <c r="F15" s="39">
        <f>SUM(F16,F22,F36,F95,F114,F124,F129)</f>
        <v>22421.899999999998</v>
      </c>
    </row>
    <row r="16" spans="1:6" ht="31.5">
      <c r="A16" s="95" t="s">
        <v>15</v>
      </c>
      <c r="B16" s="58" t="s">
        <v>14</v>
      </c>
      <c r="C16" s="58" t="s">
        <v>16</v>
      </c>
      <c r="D16" s="58"/>
      <c r="E16" s="58"/>
      <c r="F16" s="59">
        <f>SUM(F17)</f>
        <v>1342.5</v>
      </c>
    </row>
    <row r="17" spans="1:6" ht="33" customHeight="1">
      <c r="A17" s="70" t="s">
        <v>260</v>
      </c>
      <c r="B17" s="71" t="s">
        <v>14</v>
      </c>
      <c r="C17" s="71" t="s">
        <v>16</v>
      </c>
      <c r="D17" s="71" t="s">
        <v>17</v>
      </c>
      <c r="E17" s="71"/>
      <c r="F17" s="72">
        <f>SUM(F18)</f>
        <v>1342.5</v>
      </c>
    </row>
    <row r="18" spans="1:6" ht="13.5" customHeight="1">
      <c r="A18" s="2" t="s">
        <v>18</v>
      </c>
      <c r="B18" s="5" t="s">
        <v>14</v>
      </c>
      <c r="C18" s="5" t="s">
        <v>16</v>
      </c>
      <c r="D18" s="5" t="s">
        <v>19</v>
      </c>
      <c r="E18" s="5"/>
      <c r="F18" s="81">
        <f>SUM(F19)</f>
        <v>1342.5</v>
      </c>
    </row>
    <row r="19" spans="1:6" ht="32.25" customHeight="1">
      <c r="A19" s="6" t="s">
        <v>20</v>
      </c>
      <c r="B19" s="5" t="s">
        <v>14</v>
      </c>
      <c r="C19" s="5" t="s">
        <v>16</v>
      </c>
      <c r="D19" s="5" t="s">
        <v>19</v>
      </c>
      <c r="E19" s="5" t="s">
        <v>21</v>
      </c>
      <c r="F19" s="81">
        <f>SUM(F20)</f>
        <v>1342.5</v>
      </c>
    </row>
    <row r="20" spans="1:6" ht="16.5" customHeight="1">
      <c r="A20" s="6" t="s">
        <v>22</v>
      </c>
      <c r="B20" s="5" t="s">
        <v>14</v>
      </c>
      <c r="C20" s="5" t="s">
        <v>16</v>
      </c>
      <c r="D20" s="5" t="s">
        <v>19</v>
      </c>
      <c r="E20" s="5" t="s">
        <v>23</v>
      </c>
      <c r="F20" s="81">
        <f>SUM(F21)</f>
        <v>1342.5</v>
      </c>
    </row>
    <row r="21" spans="1:6" ht="15.75">
      <c r="A21" s="2" t="s">
        <v>24</v>
      </c>
      <c r="B21" s="5" t="s">
        <v>14</v>
      </c>
      <c r="C21" s="5" t="s">
        <v>16</v>
      </c>
      <c r="D21" s="5" t="s">
        <v>19</v>
      </c>
      <c r="E21" s="5" t="s">
        <v>25</v>
      </c>
      <c r="F21" s="35">
        <f>SUM(прил9!G22)</f>
        <v>1342.5</v>
      </c>
    </row>
    <row r="22" spans="1:6" ht="47.25">
      <c r="A22" s="95" t="s">
        <v>26</v>
      </c>
      <c r="B22" s="58" t="s">
        <v>14</v>
      </c>
      <c r="C22" s="58" t="s">
        <v>27</v>
      </c>
      <c r="D22" s="58"/>
      <c r="E22" s="58"/>
      <c r="F22" s="59">
        <f>SUM(F23)</f>
        <v>486.4</v>
      </c>
    </row>
    <row r="23" spans="1:6" ht="31.5">
      <c r="A23" s="70" t="s">
        <v>260</v>
      </c>
      <c r="B23" s="71" t="s">
        <v>14</v>
      </c>
      <c r="C23" s="71" t="s">
        <v>27</v>
      </c>
      <c r="D23" s="71" t="s">
        <v>17</v>
      </c>
      <c r="E23" s="71"/>
      <c r="F23" s="72">
        <f>SUM(F24)</f>
        <v>486.4</v>
      </c>
    </row>
    <row r="24" spans="1:6" ht="15.75">
      <c r="A24" s="6" t="s">
        <v>29</v>
      </c>
      <c r="B24" s="5" t="s">
        <v>14</v>
      </c>
      <c r="C24" s="5" t="s">
        <v>27</v>
      </c>
      <c r="D24" s="5" t="s">
        <v>28</v>
      </c>
      <c r="E24" s="5"/>
      <c r="F24" s="81">
        <f>SUM(F25,F28,F32)</f>
        <v>486.4</v>
      </c>
    </row>
    <row r="25" spans="1:6" ht="31.5">
      <c r="A25" s="6" t="s">
        <v>20</v>
      </c>
      <c r="B25" s="5" t="s">
        <v>14</v>
      </c>
      <c r="C25" s="5" t="s">
        <v>27</v>
      </c>
      <c r="D25" s="5" t="s">
        <v>28</v>
      </c>
      <c r="E25" s="5" t="s">
        <v>21</v>
      </c>
      <c r="F25" s="81">
        <f>SUM(F26)</f>
        <v>463.5</v>
      </c>
    </row>
    <row r="26" spans="1:6" ht="17.25" customHeight="1">
      <c r="A26" s="6" t="s">
        <v>22</v>
      </c>
      <c r="B26" s="5" t="s">
        <v>14</v>
      </c>
      <c r="C26" s="5" t="s">
        <v>27</v>
      </c>
      <c r="D26" s="5" t="s">
        <v>28</v>
      </c>
      <c r="E26" s="5" t="s">
        <v>23</v>
      </c>
      <c r="F26" s="81">
        <f>SUM(F27)</f>
        <v>463.5</v>
      </c>
    </row>
    <row r="27" spans="1:6" ht="14.25" customHeight="1">
      <c r="A27" s="2" t="s">
        <v>24</v>
      </c>
      <c r="B27" s="5" t="s">
        <v>14</v>
      </c>
      <c r="C27" s="5" t="s">
        <v>27</v>
      </c>
      <c r="D27" s="5" t="s">
        <v>28</v>
      </c>
      <c r="E27" s="5" t="s">
        <v>25</v>
      </c>
      <c r="F27" s="35">
        <f>SUM(прил9!G298)</f>
        <v>463.5</v>
      </c>
    </row>
    <row r="28" spans="1:6" ht="15.75">
      <c r="A28" s="6" t="s">
        <v>30</v>
      </c>
      <c r="B28" s="5" t="s">
        <v>14</v>
      </c>
      <c r="C28" s="5" t="s">
        <v>27</v>
      </c>
      <c r="D28" s="5" t="s">
        <v>28</v>
      </c>
      <c r="E28" s="5" t="s">
        <v>31</v>
      </c>
      <c r="F28" s="81">
        <f>SUM(F29)</f>
        <v>20.9</v>
      </c>
    </row>
    <row r="29" spans="1:6" ht="17.25" customHeight="1">
      <c r="A29" s="6" t="s">
        <v>32</v>
      </c>
      <c r="B29" s="5" t="s">
        <v>14</v>
      </c>
      <c r="C29" s="5" t="s">
        <v>27</v>
      </c>
      <c r="D29" s="5" t="s">
        <v>28</v>
      </c>
      <c r="E29" s="5" t="s">
        <v>33</v>
      </c>
      <c r="F29" s="81">
        <f>SUM(F30:F31)</f>
        <v>20.9</v>
      </c>
    </row>
    <row r="30" spans="1:6" ht="32.25" customHeight="1">
      <c r="A30" s="6" t="s">
        <v>251</v>
      </c>
      <c r="B30" s="5" t="s">
        <v>14</v>
      </c>
      <c r="C30" s="5" t="s">
        <v>27</v>
      </c>
      <c r="D30" s="5" t="s">
        <v>28</v>
      </c>
      <c r="E30" s="5" t="s">
        <v>250</v>
      </c>
      <c r="F30" s="103">
        <f>SUM(прил9!G301)</f>
        <v>11.4</v>
      </c>
    </row>
    <row r="31" spans="1:6" ht="16.5" customHeight="1">
      <c r="A31" s="6" t="s">
        <v>34</v>
      </c>
      <c r="B31" s="5" t="s">
        <v>14</v>
      </c>
      <c r="C31" s="5" t="s">
        <v>27</v>
      </c>
      <c r="D31" s="5" t="s">
        <v>28</v>
      </c>
      <c r="E31" s="5" t="s">
        <v>35</v>
      </c>
      <c r="F31" s="35">
        <f>SUM(прил9!G302)</f>
        <v>9.5</v>
      </c>
    </row>
    <row r="32" spans="1:6" ht="15.75">
      <c r="A32" s="6" t="s">
        <v>37</v>
      </c>
      <c r="B32" s="5" t="s">
        <v>14</v>
      </c>
      <c r="C32" s="5" t="s">
        <v>27</v>
      </c>
      <c r="D32" s="5" t="s">
        <v>28</v>
      </c>
      <c r="E32" s="5" t="s">
        <v>36</v>
      </c>
      <c r="F32" s="81">
        <f>SUM(F33)</f>
        <v>2</v>
      </c>
    </row>
    <row r="33" spans="1:6" ht="16.5" customHeight="1">
      <c r="A33" s="6" t="s">
        <v>195</v>
      </c>
      <c r="B33" s="5" t="s">
        <v>14</v>
      </c>
      <c r="C33" s="5" t="s">
        <v>27</v>
      </c>
      <c r="D33" s="5" t="s">
        <v>28</v>
      </c>
      <c r="E33" s="5" t="s">
        <v>38</v>
      </c>
      <c r="F33" s="81">
        <f>SUM(F34:F35)</f>
        <v>2</v>
      </c>
    </row>
    <row r="34" spans="1:6" ht="16.5" customHeight="1">
      <c r="A34" s="6" t="s">
        <v>39</v>
      </c>
      <c r="B34" s="5" t="s">
        <v>14</v>
      </c>
      <c r="C34" s="5" t="s">
        <v>27</v>
      </c>
      <c r="D34" s="5" t="s">
        <v>28</v>
      </c>
      <c r="E34" s="5" t="s">
        <v>40</v>
      </c>
      <c r="F34" s="35">
        <f>SUM(прил9!G305)</f>
        <v>1</v>
      </c>
    </row>
    <row r="35" spans="1:6" ht="16.5" customHeight="1">
      <c r="A35" s="6" t="s">
        <v>196</v>
      </c>
      <c r="B35" s="5" t="s">
        <v>14</v>
      </c>
      <c r="C35" s="5" t="s">
        <v>27</v>
      </c>
      <c r="D35" s="5" t="s">
        <v>28</v>
      </c>
      <c r="E35" s="5" t="s">
        <v>81</v>
      </c>
      <c r="F35" s="35">
        <f>SUM(прил9!G306)</f>
        <v>1</v>
      </c>
    </row>
    <row r="36" spans="1:6" ht="48.75" customHeight="1">
      <c r="A36" s="93" t="s">
        <v>41</v>
      </c>
      <c r="B36" s="58" t="s">
        <v>14</v>
      </c>
      <c r="C36" s="58" t="s">
        <v>42</v>
      </c>
      <c r="D36" s="58"/>
      <c r="E36" s="58"/>
      <c r="F36" s="59">
        <f>SUM(F37,F50,F89)</f>
        <v>11627</v>
      </c>
    </row>
    <row r="37" spans="1:6" ht="31.5">
      <c r="A37" s="70" t="s">
        <v>260</v>
      </c>
      <c r="B37" s="71" t="s">
        <v>14</v>
      </c>
      <c r="C37" s="71" t="s">
        <v>42</v>
      </c>
      <c r="D37" s="71" t="s">
        <v>17</v>
      </c>
      <c r="E37" s="71"/>
      <c r="F37" s="72">
        <f>SUM(F38)</f>
        <v>9540.6</v>
      </c>
    </row>
    <row r="38" spans="1:6" ht="15.75">
      <c r="A38" s="6" t="s">
        <v>29</v>
      </c>
      <c r="B38" s="5" t="s">
        <v>14</v>
      </c>
      <c r="C38" s="5" t="s">
        <v>42</v>
      </c>
      <c r="D38" s="5" t="s">
        <v>28</v>
      </c>
      <c r="E38" s="5"/>
      <c r="F38" s="81">
        <f>SUM(F39,F42,F46)</f>
        <v>9540.6</v>
      </c>
    </row>
    <row r="39" spans="1:6" ht="31.5">
      <c r="A39" s="6" t="s">
        <v>20</v>
      </c>
      <c r="B39" s="5" t="s">
        <v>14</v>
      </c>
      <c r="C39" s="5" t="s">
        <v>42</v>
      </c>
      <c r="D39" s="5" t="s">
        <v>28</v>
      </c>
      <c r="E39" s="5" t="s">
        <v>21</v>
      </c>
      <c r="F39" s="81">
        <f>SUM(F40)</f>
        <v>9008</v>
      </c>
    </row>
    <row r="40" spans="1:6" ht="15" customHeight="1">
      <c r="A40" s="6" t="s">
        <v>22</v>
      </c>
      <c r="B40" s="5" t="s">
        <v>14</v>
      </c>
      <c r="C40" s="5" t="s">
        <v>42</v>
      </c>
      <c r="D40" s="5" t="s">
        <v>28</v>
      </c>
      <c r="E40" s="5" t="s">
        <v>23</v>
      </c>
      <c r="F40" s="81">
        <f>SUM(F41)</f>
        <v>9008</v>
      </c>
    </row>
    <row r="41" spans="1:6" ht="15.75">
      <c r="A41" s="2" t="s">
        <v>24</v>
      </c>
      <c r="B41" s="5" t="s">
        <v>14</v>
      </c>
      <c r="C41" s="5" t="s">
        <v>42</v>
      </c>
      <c r="D41" s="5" t="s">
        <v>28</v>
      </c>
      <c r="E41" s="5" t="s">
        <v>25</v>
      </c>
      <c r="F41" s="35">
        <f>SUM(прил9!G28)</f>
        <v>9008</v>
      </c>
    </row>
    <row r="42" spans="1:6" ht="15.75">
      <c r="A42" s="6" t="s">
        <v>30</v>
      </c>
      <c r="B42" s="5" t="s">
        <v>14</v>
      </c>
      <c r="C42" s="5" t="s">
        <v>42</v>
      </c>
      <c r="D42" s="5" t="s">
        <v>28</v>
      </c>
      <c r="E42" s="5" t="s">
        <v>31</v>
      </c>
      <c r="F42" s="81">
        <f>SUM(F43)</f>
        <v>441.6</v>
      </c>
    </row>
    <row r="43" spans="1:6" ht="16.5" customHeight="1">
      <c r="A43" s="6" t="s">
        <v>32</v>
      </c>
      <c r="B43" s="5" t="s">
        <v>14</v>
      </c>
      <c r="C43" s="5" t="s">
        <v>42</v>
      </c>
      <c r="D43" s="5" t="s">
        <v>28</v>
      </c>
      <c r="E43" s="5" t="s">
        <v>33</v>
      </c>
      <c r="F43" s="81">
        <f>SUM(F44:F45)</f>
        <v>441.6</v>
      </c>
    </row>
    <row r="44" spans="1:6" ht="30.75" customHeight="1">
      <c r="A44" s="6" t="s">
        <v>251</v>
      </c>
      <c r="B44" s="5" t="s">
        <v>14</v>
      </c>
      <c r="C44" s="5" t="s">
        <v>42</v>
      </c>
      <c r="D44" s="5" t="s">
        <v>28</v>
      </c>
      <c r="E44" s="5" t="s">
        <v>250</v>
      </c>
      <c r="F44" s="103">
        <f>SUM(прил9!G31)</f>
        <v>334.7</v>
      </c>
    </row>
    <row r="45" spans="1:6" ht="15.75" customHeight="1">
      <c r="A45" s="6" t="s">
        <v>34</v>
      </c>
      <c r="B45" s="5" t="s">
        <v>14</v>
      </c>
      <c r="C45" s="5" t="s">
        <v>42</v>
      </c>
      <c r="D45" s="5" t="s">
        <v>28</v>
      </c>
      <c r="E45" s="5" t="s">
        <v>35</v>
      </c>
      <c r="F45" s="35">
        <f>SUM(прил9!G32)</f>
        <v>106.9</v>
      </c>
    </row>
    <row r="46" spans="1:6" ht="15.75">
      <c r="A46" s="6" t="s">
        <v>37</v>
      </c>
      <c r="B46" s="5" t="s">
        <v>14</v>
      </c>
      <c r="C46" s="5" t="s">
        <v>42</v>
      </c>
      <c r="D46" s="5" t="s">
        <v>28</v>
      </c>
      <c r="E46" s="5" t="s">
        <v>36</v>
      </c>
      <c r="F46" s="81">
        <f>SUM(F47)</f>
        <v>91</v>
      </c>
    </row>
    <row r="47" spans="1:6" ht="18" customHeight="1">
      <c r="A47" s="6" t="s">
        <v>195</v>
      </c>
      <c r="B47" s="5" t="s">
        <v>14</v>
      </c>
      <c r="C47" s="5" t="s">
        <v>42</v>
      </c>
      <c r="D47" s="5" t="s">
        <v>28</v>
      </c>
      <c r="E47" s="5" t="s">
        <v>38</v>
      </c>
      <c r="F47" s="81">
        <f>SUM(F48:F49)</f>
        <v>91</v>
      </c>
    </row>
    <row r="48" spans="1:6" ht="16.5" customHeight="1">
      <c r="A48" s="6" t="s">
        <v>39</v>
      </c>
      <c r="B48" s="5" t="s">
        <v>14</v>
      </c>
      <c r="C48" s="5" t="s">
        <v>42</v>
      </c>
      <c r="D48" s="5" t="s">
        <v>28</v>
      </c>
      <c r="E48" s="5" t="s">
        <v>40</v>
      </c>
      <c r="F48" s="35">
        <f>SUM(прил9!G35)</f>
        <v>76</v>
      </c>
    </row>
    <row r="49" spans="1:6" ht="16.5" customHeight="1">
      <c r="A49" s="6" t="s">
        <v>196</v>
      </c>
      <c r="B49" s="5" t="s">
        <v>14</v>
      </c>
      <c r="C49" s="5" t="s">
        <v>42</v>
      </c>
      <c r="D49" s="5" t="s">
        <v>28</v>
      </c>
      <c r="E49" s="5" t="s">
        <v>81</v>
      </c>
      <c r="F49" s="35">
        <f>SUM(прил9!G36)</f>
        <v>15</v>
      </c>
    </row>
    <row r="50" spans="1:6" ht="15.75">
      <c r="A50" s="96" t="s">
        <v>43</v>
      </c>
      <c r="B50" s="71" t="s">
        <v>14</v>
      </c>
      <c r="C50" s="71" t="s">
        <v>42</v>
      </c>
      <c r="D50" s="74" t="s">
        <v>44</v>
      </c>
      <c r="E50" s="71"/>
      <c r="F50" s="72">
        <f>SUM(F51,F85)</f>
        <v>1868</v>
      </c>
    </row>
    <row r="51" spans="1:6" ht="81" customHeight="1">
      <c r="A51" s="14" t="s">
        <v>45</v>
      </c>
      <c r="B51" s="5" t="s">
        <v>14</v>
      </c>
      <c r="C51" s="5" t="s">
        <v>42</v>
      </c>
      <c r="D51" s="121" t="s">
        <v>46</v>
      </c>
      <c r="E51" s="5"/>
      <c r="F51" s="81">
        <f>SUM(F52,F59,F67,F74,F78)</f>
        <v>1611</v>
      </c>
    </row>
    <row r="52" spans="1:6" ht="31.5">
      <c r="A52" s="11" t="s">
        <v>47</v>
      </c>
      <c r="B52" s="5" t="s">
        <v>14</v>
      </c>
      <c r="C52" s="5" t="s">
        <v>42</v>
      </c>
      <c r="D52" s="121" t="s">
        <v>48</v>
      </c>
      <c r="E52" s="5"/>
      <c r="F52" s="81">
        <f>SUM(F53,F56)</f>
        <v>189</v>
      </c>
    </row>
    <row r="53" spans="1:6" ht="31.5">
      <c r="A53" s="6" t="s">
        <v>20</v>
      </c>
      <c r="B53" s="5" t="s">
        <v>14</v>
      </c>
      <c r="C53" s="5" t="s">
        <v>42</v>
      </c>
      <c r="D53" s="121" t="s">
        <v>48</v>
      </c>
      <c r="E53" s="5" t="s">
        <v>21</v>
      </c>
      <c r="F53" s="81">
        <f>SUM(F54)</f>
        <v>188.6</v>
      </c>
    </row>
    <row r="54" spans="1:6" ht="17.25" customHeight="1">
      <c r="A54" s="6" t="s">
        <v>22</v>
      </c>
      <c r="B54" s="5" t="s">
        <v>14</v>
      </c>
      <c r="C54" s="5" t="s">
        <v>42</v>
      </c>
      <c r="D54" s="121" t="s">
        <v>48</v>
      </c>
      <c r="E54" s="5" t="s">
        <v>23</v>
      </c>
      <c r="F54" s="81">
        <f>SUM(F55)</f>
        <v>188.6</v>
      </c>
    </row>
    <row r="55" spans="1:6" ht="15.75">
      <c r="A55" s="2" t="s">
        <v>24</v>
      </c>
      <c r="B55" s="5" t="s">
        <v>14</v>
      </c>
      <c r="C55" s="5" t="s">
        <v>42</v>
      </c>
      <c r="D55" s="121" t="s">
        <v>48</v>
      </c>
      <c r="E55" s="5" t="s">
        <v>25</v>
      </c>
      <c r="F55" s="35">
        <f>SUM(прил9!G42)</f>
        <v>188.6</v>
      </c>
    </row>
    <row r="56" spans="1:6" ht="15.75">
      <c r="A56" s="6" t="s">
        <v>30</v>
      </c>
      <c r="B56" s="5" t="s">
        <v>14</v>
      </c>
      <c r="C56" s="5" t="s">
        <v>42</v>
      </c>
      <c r="D56" s="159" t="s">
        <v>48</v>
      </c>
      <c r="E56" s="5" t="s">
        <v>31</v>
      </c>
      <c r="F56" s="81">
        <f>SUM(F57)</f>
        <v>0.4</v>
      </c>
    </row>
    <row r="57" spans="1:6" ht="18.75" customHeight="1">
      <c r="A57" s="6" t="s">
        <v>32</v>
      </c>
      <c r="B57" s="5" t="s">
        <v>14</v>
      </c>
      <c r="C57" s="5" t="s">
        <v>42</v>
      </c>
      <c r="D57" s="159" t="s">
        <v>48</v>
      </c>
      <c r="E57" s="5" t="s">
        <v>33</v>
      </c>
      <c r="F57" s="81">
        <f>SUM(F58)</f>
        <v>0.4</v>
      </c>
    </row>
    <row r="58" spans="1:6" ht="32.25" customHeight="1">
      <c r="A58" s="6" t="s">
        <v>251</v>
      </c>
      <c r="B58" s="5" t="s">
        <v>14</v>
      </c>
      <c r="C58" s="5" t="s">
        <v>42</v>
      </c>
      <c r="D58" s="159" t="s">
        <v>48</v>
      </c>
      <c r="E58" s="5" t="s">
        <v>250</v>
      </c>
      <c r="F58" s="103">
        <f>SUM(прил9!G45)</f>
        <v>0.4</v>
      </c>
    </row>
    <row r="59" spans="1:6" ht="47.25">
      <c r="A59" s="11" t="s">
        <v>51</v>
      </c>
      <c r="B59" s="5" t="s">
        <v>14</v>
      </c>
      <c r="C59" s="5" t="s">
        <v>42</v>
      </c>
      <c r="D59" s="121" t="s">
        <v>52</v>
      </c>
      <c r="E59" s="5"/>
      <c r="F59" s="81">
        <f>SUM(F60,F63)</f>
        <v>237</v>
      </c>
    </row>
    <row r="60" spans="1:6" ht="31.5">
      <c r="A60" s="6" t="s">
        <v>20</v>
      </c>
      <c r="B60" s="5" t="s">
        <v>14</v>
      </c>
      <c r="C60" s="5" t="s">
        <v>42</v>
      </c>
      <c r="D60" s="121" t="s">
        <v>52</v>
      </c>
      <c r="E60" s="5" t="s">
        <v>21</v>
      </c>
      <c r="F60" s="81">
        <f>SUM(F61)</f>
        <v>222.7</v>
      </c>
    </row>
    <row r="61" spans="1:6" ht="14.25" customHeight="1">
      <c r="A61" s="6" t="s">
        <v>22</v>
      </c>
      <c r="B61" s="5" t="s">
        <v>14</v>
      </c>
      <c r="C61" s="5" t="s">
        <v>42</v>
      </c>
      <c r="D61" s="121" t="s">
        <v>52</v>
      </c>
      <c r="E61" s="5" t="s">
        <v>23</v>
      </c>
      <c r="F61" s="81">
        <f>SUM(F62)</f>
        <v>222.7</v>
      </c>
    </row>
    <row r="62" spans="1:6" ht="15.75">
      <c r="A62" s="2" t="s">
        <v>24</v>
      </c>
      <c r="B62" s="5" t="s">
        <v>14</v>
      </c>
      <c r="C62" s="5" t="s">
        <v>42</v>
      </c>
      <c r="D62" s="121" t="s">
        <v>52</v>
      </c>
      <c r="E62" s="5" t="s">
        <v>25</v>
      </c>
      <c r="F62" s="35">
        <f>SUM(прил9!G49)</f>
        <v>222.7</v>
      </c>
    </row>
    <row r="63" spans="1:6" ht="15.75">
      <c r="A63" s="6" t="s">
        <v>30</v>
      </c>
      <c r="B63" s="5" t="s">
        <v>14</v>
      </c>
      <c r="C63" s="5" t="s">
        <v>42</v>
      </c>
      <c r="D63" s="121" t="s">
        <v>52</v>
      </c>
      <c r="E63" s="5" t="s">
        <v>31</v>
      </c>
      <c r="F63" s="81">
        <f>SUM(F64)</f>
        <v>14.3</v>
      </c>
    </row>
    <row r="64" spans="1:6" ht="15.75" customHeight="1">
      <c r="A64" s="6" t="s">
        <v>32</v>
      </c>
      <c r="B64" s="5" t="s">
        <v>14</v>
      </c>
      <c r="C64" s="5" t="s">
        <v>42</v>
      </c>
      <c r="D64" s="121" t="s">
        <v>52</v>
      </c>
      <c r="E64" s="5" t="s">
        <v>33</v>
      </c>
      <c r="F64" s="81">
        <f>SUM(F65:F66)</f>
        <v>14.3</v>
      </c>
    </row>
    <row r="65" spans="1:6" ht="30" customHeight="1">
      <c r="A65" s="6" t="s">
        <v>251</v>
      </c>
      <c r="B65" s="5" t="s">
        <v>14</v>
      </c>
      <c r="C65" s="5" t="s">
        <v>42</v>
      </c>
      <c r="D65" s="130" t="s">
        <v>52</v>
      </c>
      <c r="E65" s="5" t="s">
        <v>250</v>
      </c>
      <c r="F65" s="103">
        <f>SUM(прил9!G52)</f>
        <v>6</v>
      </c>
    </row>
    <row r="66" spans="1:6" ht="15.75" customHeight="1">
      <c r="A66" s="6" t="s">
        <v>34</v>
      </c>
      <c r="B66" s="5" t="s">
        <v>14</v>
      </c>
      <c r="C66" s="5" t="s">
        <v>42</v>
      </c>
      <c r="D66" s="121" t="s">
        <v>52</v>
      </c>
      <c r="E66" s="5" t="s">
        <v>35</v>
      </c>
      <c r="F66" s="35">
        <f>SUM(прил9!G53)</f>
        <v>8.3000000000000007</v>
      </c>
    </row>
    <row r="67" spans="1:6" ht="47.25">
      <c r="A67" s="11" t="s">
        <v>54</v>
      </c>
      <c r="B67" s="5" t="s">
        <v>14</v>
      </c>
      <c r="C67" s="5" t="s">
        <v>42</v>
      </c>
      <c r="D67" s="5" t="s">
        <v>53</v>
      </c>
      <c r="E67" s="5"/>
      <c r="F67" s="81">
        <f>SUM(F68,F71)</f>
        <v>237</v>
      </c>
    </row>
    <row r="68" spans="1:6" ht="33.75" customHeight="1">
      <c r="A68" s="6" t="s">
        <v>20</v>
      </c>
      <c r="B68" s="5" t="s">
        <v>14</v>
      </c>
      <c r="C68" s="5" t="s">
        <v>42</v>
      </c>
      <c r="D68" s="5" t="s">
        <v>53</v>
      </c>
      <c r="E68" s="5" t="s">
        <v>21</v>
      </c>
      <c r="F68" s="81">
        <f>SUM(F69)</f>
        <v>229.2</v>
      </c>
    </row>
    <row r="69" spans="1:6" ht="16.5" customHeight="1">
      <c r="A69" s="6" t="s">
        <v>22</v>
      </c>
      <c r="B69" s="5" t="s">
        <v>14</v>
      </c>
      <c r="C69" s="5" t="s">
        <v>42</v>
      </c>
      <c r="D69" s="5" t="s">
        <v>53</v>
      </c>
      <c r="E69" s="5" t="s">
        <v>23</v>
      </c>
      <c r="F69" s="81">
        <f>SUM(F70)</f>
        <v>229.2</v>
      </c>
    </row>
    <row r="70" spans="1:6" ht="14.25" customHeight="1">
      <c r="A70" s="2" t="s">
        <v>24</v>
      </c>
      <c r="B70" s="5" t="s">
        <v>14</v>
      </c>
      <c r="C70" s="5" t="s">
        <v>42</v>
      </c>
      <c r="D70" s="5" t="s">
        <v>53</v>
      </c>
      <c r="E70" s="5" t="s">
        <v>25</v>
      </c>
      <c r="F70" s="35">
        <f>SUM(прил9!G57)</f>
        <v>229.2</v>
      </c>
    </row>
    <row r="71" spans="1:6" ht="14.25" customHeight="1">
      <c r="A71" s="6" t="s">
        <v>30</v>
      </c>
      <c r="B71" s="5" t="s">
        <v>14</v>
      </c>
      <c r="C71" s="5" t="s">
        <v>42</v>
      </c>
      <c r="D71" s="5" t="s">
        <v>53</v>
      </c>
      <c r="E71" s="5" t="s">
        <v>31</v>
      </c>
      <c r="F71" s="81">
        <f>SUM(F72)</f>
        <v>7.8</v>
      </c>
    </row>
    <row r="72" spans="1:6" ht="14.25" customHeight="1">
      <c r="A72" s="6" t="s">
        <v>32</v>
      </c>
      <c r="B72" s="5" t="s">
        <v>14</v>
      </c>
      <c r="C72" s="5" t="s">
        <v>42</v>
      </c>
      <c r="D72" s="5" t="s">
        <v>53</v>
      </c>
      <c r="E72" s="5" t="s">
        <v>33</v>
      </c>
      <c r="F72" s="81">
        <f>SUM(F73)</f>
        <v>7.8</v>
      </c>
    </row>
    <row r="73" spans="1:6" ht="33.75" customHeight="1">
      <c r="A73" s="6" t="s">
        <v>251</v>
      </c>
      <c r="B73" s="5" t="s">
        <v>14</v>
      </c>
      <c r="C73" s="5" t="s">
        <v>42</v>
      </c>
      <c r="D73" s="5" t="s">
        <v>53</v>
      </c>
      <c r="E73" s="5" t="s">
        <v>250</v>
      </c>
      <c r="F73" s="103">
        <f>SUM(прил9!G60)</f>
        <v>7.8</v>
      </c>
    </row>
    <row r="74" spans="1:6" ht="31.5">
      <c r="A74" s="11" t="s">
        <v>56</v>
      </c>
      <c r="B74" s="5" t="s">
        <v>14</v>
      </c>
      <c r="C74" s="5" t="s">
        <v>42</v>
      </c>
      <c r="D74" s="5" t="s">
        <v>55</v>
      </c>
      <c r="E74" s="5"/>
      <c r="F74" s="81">
        <f>SUM(F75)</f>
        <v>237</v>
      </c>
    </row>
    <row r="75" spans="1:6" ht="31.5">
      <c r="A75" s="6" t="s">
        <v>20</v>
      </c>
      <c r="B75" s="5" t="s">
        <v>14</v>
      </c>
      <c r="C75" s="5" t="s">
        <v>42</v>
      </c>
      <c r="D75" s="5" t="s">
        <v>55</v>
      </c>
      <c r="E75" s="5" t="s">
        <v>21</v>
      </c>
      <c r="F75" s="81">
        <f>SUM(F76)</f>
        <v>237</v>
      </c>
    </row>
    <row r="76" spans="1:6" ht="17.25" customHeight="1">
      <c r="A76" s="6" t="s">
        <v>22</v>
      </c>
      <c r="B76" s="5" t="s">
        <v>14</v>
      </c>
      <c r="C76" s="5" t="s">
        <v>42</v>
      </c>
      <c r="D76" s="5" t="s">
        <v>55</v>
      </c>
      <c r="E76" s="5" t="s">
        <v>23</v>
      </c>
      <c r="F76" s="81">
        <f>SUM(F77)</f>
        <v>237</v>
      </c>
    </row>
    <row r="77" spans="1:6" ht="14.25" customHeight="1">
      <c r="A77" s="2" t="s">
        <v>24</v>
      </c>
      <c r="B77" s="5" t="s">
        <v>14</v>
      </c>
      <c r="C77" s="5" t="s">
        <v>42</v>
      </c>
      <c r="D77" s="5" t="s">
        <v>55</v>
      </c>
      <c r="E77" s="5" t="s">
        <v>25</v>
      </c>
      <c r="F77" s="35">
        <f>SUM(прил9!G64)</f>
        <v>237</v>
      </c>
    </row>
    <row r="78" spans="1:6" ht="47.25">
      <c r="A78" s="11" t="s">
        <v>57</v>
      </c>
      <c r="B78" s="5" t="s">
        <v>14</v>
      </c>
      <c r="C78" s="5" t="s">
        <v>42</v>
      </c>
      <c r="D78" s="5" t="s">
        <v>58</v>
      </c>
      <c r="E78" s="5"/>
      <c r="F78" s="81">
        <f>SUM(F79,F82)</f>
        <v>711</v>
      </c>
    </row>
    <row r="79" spans="1:6" ht="31.5">
      <c r="A79" s="6" t="s">
        <v>20</v>
      </c>
      <c r="B79" s="5" t="s">
        <v>14</v>
      </c>
      <c r="C79" s="5" t="s">
        <v>42</v>
      </c>
      <c r="D79" s="5" t="s">
        <v>58</v>
      </c>
      <c r="E79" s="5" t="s">
        <v>21</v>
      </c>
      <c r="F79" s="81">
        <f>SUM(F80)</f>
        <v>703.3</v>
      </c>
    </row>
    <row r="80" spans="1:6" ht="15.75" customHeight="1">
      <c r="A80" s="6" t="s">
        <v>22</v>
      </c>
      <c r="B80" s="5" t="s">
        <v>14</v>
      </c>
      <c r="C80" s="5" t="s">
        <v>42</v>
      </c>
      <c r="D80" s="5" t="s">
        <v>58</v>
      </c>
      <c r="E80" s="5" t="s">
        <v>23</v>
      </c>
      <c r="F80" s="81">
        <f>SUM(F81)</f>
        <v>703.3</v>
      </c>
    </row>
    <row r="81" spans="1:6" ht="15.75">
      <c r="A81" s="2" t="s">
        <v>24</v>
      </c>
      <c r="B81" s="5" t="s">
        <v>14</v>
      </c>
      <c r="C81" s="5" t="s">
        <v>42</v>
      </c>
      <c r="D81" s="5" t="s">
        <v>58</v>
      </c>
      <c r="E81" s="5" t="s">
        <v>25</v>
      </c>
      <c r="F81" s="35">
        <f>SUM(прил9!G68)</f>
        <v>703.3</v>
      </c>
    </row>
    <row r="82" spans="1:6" ht="15.75">
      <c r="A82" s="6" t="s">
        <v>30</v>
      </c>
      <c r="B82" s="5" t="s">
        <v>14</v>
      </c>
      <c r="C82" s="5" t="s">
        <v>42</v>
      </c>
      <c r="D82" s="5" t="s">
        <v>58</v>
      </c>
      <c r="E82" s="5" t="s">
        <v>31</v>
      </c>
      <c r="F82" s="81">
        <f>SUM(F83)</f>
        <v>7.7</v>
      </c>
    </row>
    <row r="83" spans="1:6" ht="17.25" customHeight="1">
      <c r="A83" s="6" t="s">
        <v>32</v>
      </c>
      <c r="B83" s="5" t="s">
        <v>14</v>
      </c>
      <c r="C83" s="5" t="s">
        <v>42</v>
      </c>
      <c r="D83" s="5" t="s">
        <v>58</v>
      </c>
      <c r="E83" s="5" t="s">
        <v>33</v>
      </c>
      <c r="F83" s="81">
        <f>SUM(F84)</f>
        <v>7.7</v>
      </c>
    </row>
    <row r="84" spans="1:6" ht="33" customHeight="1">
      <c r="A84" s="6" t="s">
        <v>251</v>
      </c>
      <c r="B84" s="5" t="s">
        <v>14</v>
      </c>
      <c r="C84" s="5" t="s">
        <v>42</v>
      </c>
      <c r="D84" s="5" t="s">
        <v>58</v>
      </c>
      <c r="E84" s="5" t="s">
        <v>250</v>
      </c>
      <c r="F84" s="103">
        <f>SUM(прил9!G71)</f>
        <v>7.7</v>
      </c>
    </row>
    <row r="85" spans="1:6" ht="63.75" customHeight="1">
      <c r="A85" s="6" t="s">
        <v>287</v>
      </c>
      <c r="B85" s="10" t="s">
        <v>14</v>
      </c>
      <c r="C85" s="10" t="s">
        <v>42</v>
      </c>
      <c r="D85" s="10" t="s">
        <v>286</v>
      </c>
      <c r="E85" s="13"/>
      <c r="F85" s="81">
        <f>SUM(F86)</f>
        <v>257</v>
      </c>
    </row>
    <row r="86" spans="1:6" ht="32.25" customHeight="1">
      <c r="A86" s="6" t="s">
        <v>20</v>
      </c>
      <c r="B86" s="10" t="s">
        <v>14</v>
      </c>
      <c r="C86" s="10" t="s">
        <v>42</v>
      </c>
      <c r="D86" s="10" t="s">
        <v>286</v>
      </c>
      <c r="E86" s="13" t="s">
        <v>21</v>
      </c>
      <c r="F86" s="81">
        <f>SUM(F87)</f>
        <v>257</v>
      </c>
    </row>
    <row r="87" spans="1:6" ht="15.75" customHeight="1">
      <c r="A87" s="6" t="s">
        <v>22</v>
      </c>
      <c r="B87" s="10" t="s">
        <v>14</v>
      </c>
      <c r="C87" s="10" t="s">
        <v>42</v>
      </c>
      <c r="D87" s="10" t="s">
        <v>286</v>
      </c>
      <c r="E87" s="13" t="s">
        <v>23</v>
      </c>
      <c r="F87" s="81">
        <f>SUM(F88)</f>
        <v>257</v>
      </c>
    </row>
    <row r="88" spans="1:6" ht="15.75" customHeight="1">
      <c r="A88" s="6" t="s">
        <v>24</v>
      </c>
      <c r="B88" s="10" t="s">
        <v>14</v>
      </c>
      <c r="C88" s="10" t="s">
        <v>42</v>
      </c>
      <c r="D88" s="10" t="s">
        <v>286</v>
      </c>
      <c r="E88" s="13" t="s">
        <v>25</v>
      </c>
      <c r="F88" s="35">
        <f>SUM(прил9!G75)</f>
        <v>257</v>
      </c>
    </row>
    <row r="89" spans="1:6" ht="15.75" customHeight="1">
      <c r="A89" s="76" t="s">
        <v>106</v>
      </c>
      <c r="B89" s="73" t="s">
        <v>14</v>
      </c>
      <c r="C89" s="73" t="s">
        <v>42</v>
      </c>
      <c r="D89" s="77" t="s">
        <v>105</v>
      </c>
      <c r="E89" s="75"/>
      <c r="F89" s="72">
        <f>SUM(F90)</f>
        <v>218.4</v>
      </c>
    </row>
    <row r="90" spans="1:6" ht="32.25" customHeight="1">
      <c r="A90" s="6" t="s">
        <v>301</v>
      </c>
      <c r="B90" s="10" t="s">
        <v>14</v>
      </c>
      <c r="C90" s="10" t="s">
        <v>42</v>
      </c>
      <c r="D90" s="10" t="s">
        <v>300</v>
      </c>
      <c r="E90" s="13"/>
      <c r="F90" s="81">
        <f>SUM(F91)</f>
        <v>218.4</v>
      </c>
    </row>
    <row r="91" spans="1:6" ht="15.75" customHeight="1">
      <c r="A91" s="6" t="s">
        <v>30</v>
      </c>
      <c r="B91" s="10" t="s">
        <v>14</v>
      </c>
      <c r="C91" s="10" t="s">
        <v>42</v>
      </c>
      <c r="D91" s="10" t="s">
        <v>300</v>
      </c>
      <c r="E91" s="13" t="s">
        <v>31</v>
      </c>
      <c r="F91" s="81">
        <f>SUM(F92)</f>
        <v>218.4</v>
      </c>
    </row>
    <row r="92" spans="1:6" ht="15.75" customHeight="1">
      <c r="A92" s="6" t="s">
        <v>32</v>
      </c>
      <c r="B92" s="10" t="s">
        <v>14</v>
      </c>
      <c r="C92" s="10" t="s">
        <v>42</v>
      </c>
      <c r="D92" s="10" t="s">
        <v>300</v>
      </c>
      <c r="E92" s="13" t="s">
        <v>33</v>
      </c>
      <c r="F92" s="81">
        <f>SUM(F93:F94)</f>
        <v>218.4</v>
      </c>
    </row>
    <row r="93" spans="1:6" ht="30.75" customHeight="1">
      <c r="A93" s="6" t="s">
        <v>251</v>
      </c>
      <c r="B93" s="10" t="s">
        <v>14</v>
      </c>
      <c r="C93" s="10" t="s">
        <v>42</v>
      </c>
      <c r="D93" s="10" t="s">
        <v>300</v>
      </c>
      <c r="E93" s="13" t="s">
        <v>250</v>
      </c>
      <c r="F93" s="103">
        <f>SUM(прил9!G80)</f>
        <v>201.9</v>
      </c>
    </row>
    <row r="94" spans="1:6" ht="15.75" customHeight="1">
      <c r="A94" s="6" t="s">
        <v>34</v>
      </c>
      <c r="B94" s="10" t="s">
        <v>14</v>
      </c>
      <c r="C94" s="10" t="s">
        <v>42</v>
      </c>
      <c r="D94" s="10" t="s">
        <v>300</v>
      </c>
      <c r="E94" s="13" t="s">
        <v>35</v>
      </c>
      <c r="F94" s="35">
        <f>SUM(прил9!G81)</f>
        <v>16.5</v>
      </c>
    </row>
    <row r="95" spans="1:6" ht="32.25" customHeight="1">
      <c r="A95" s="93" t="s">
        <v>272</v>
      </c>
      <c r="B95" s="58" t="s">
        <v>14</v>
      </c>
      <c r="C95" s="58" t="s">
        <v>271</v>
      </c>
      <c r="D95" s="58"/>
      <c r="E95" s="58"/>
      <c r="F95" s="59">
        <f>SUM(F96,F109)</f>
        <v>2469</v>
      </c>
    </row>
    <row r="96" spans="1:6" ht="33" customHeight="1">
      <c r="A96" s="70" t="s">
        <v>260</v>
      </c>
      <c r="B96" s="71" t="s">
        <v>14</v>
      </c>
      <c r="C96" s="71" t="s">
        <v>271</v>
      </c>
      <c r="D96" s="71" t="s">
        <v>17</v>
      </c>
      <c r="E96" s="71"/>
      <c r="F96" s="72">
        <f>SUM(F97)</f>
        <v>2262</v>
      </c>
    </row>
    <row r="97" spans="1:6" ht="15.75" customHeight="1">
      <c r="A97" s="6" t="s">
        <v>29</v>
      </c>
      <c r="B97" s="5" t="s">
        <v>14</v>
      </c>
      <c r="C97" s="5" t="s">
        <v>271</v>
      </c>
      <c r="D97" s="5" t="s">
        <v>28</v>
      </c>
      <c r="E97" s="5"/>
      <c r="F97" s="81">
        <f>SUM(F98,F101,F105)</f>
        <v>2262</v>
      </c>
    </row>
    <row r="98" spans="1:6" ht="15.75" customHeight="1">
      <c r="A98" s="6" t="s">
        <v>20</v>
      </c>
      <c r="B98" s="5" t="s">
        <v>14</v>
      </c>
      <c r="C98" s="5" t="s">
        <v>271</v>
      </c>
      <c r="D98" s="5" t="s">
        <v>28</v>
      </c>
      <c r="E98" s="5" t="s">
        <v>21</v>
      </c>
      <c r="F98" s="81">
        <f>SUM(F99)</f>
        <v>1965</v>
      </c>
    </row>
    <row r="99" spans="1:6" ht="15.75" customHeight="1">
      <c r="A99" s="6" t="s">
        <v>22</v>
      </c>
      <c r="B99" s="5" t="s">
        <v>14</v>
      </c>
      <c r="C99" s="5" t="s">
        <v>271</v>
      </c>
      <c r="D99" s="5" t="s">
        <v>28</v>
      </c>
      <c r="E99" s="5" t="s">
        <v>23</v>
      </c>
      <c r="F99" s="81">
        <f>SUM(F100)</f>
        <v>1965</v>
      </c>
    </row>
    <row r="100" spans="1:6" ht="15.75" customHeight="1">
      <c r="A100" s="2" t="s">
        <v>24</v>
      </c>
      <c r="B100" s="5" t="s">
        <v>14</v>
      </c>
      <c r="C100" s="5" t="s">
        <v>271</v>
      </c>
      <c r="D100" s="5" t="s">
        <v>28</v>
      </c>
      <c r="E100" s="5" t="s">
        <v>25</v>
      </c>
      <c r="F100" s="35">
        <f>SUM(прил9!G211)</f>
        <v>1965</v>
      </c>
    </row>
    <row r="101" spans="1:6" ht="15.75" customHeight="1">
      <c r="A101" s="6" t="s">
        <v>30</v>
      </c>
      <c r="B101" s="5" t="s">
        <v>14</v>
      </c>
      <c r="C101" s="5" t="s">
        <v>271</v>
      </c>
      <c r="D101" s="5" t="s">
        <v>28</v>
      </c>
      <c r="E101" s="5" t="s">
        <v>31</v>
      </c>
      <c r="F101" s="81">
        <f>SUM(F102)</f>
        <v>288</v>
      </c>
    </row>
    <row r="102" spans="1:6" ht="15.75" customHeight="1">
      <c r="A102" s="6" t="s">
        <v>32</v>
      </c>
      <c r="B102" s="5" t="s">
        <v>14</v>
      </c>
      <c r="C102" s="5" t="s">
        <v>271</v>
      </c>
      <c r="D102" s="5" t="s">
        <v>28</v>
      </c>
      <c r="E102" s="5" t="s">
        <v>33</v>
      </c>
      <c r="F102" s="81">
        <f>SUM(F103:F104)</f>
        <v>288</v>
      </c>
    </row>
    <row r="103" spans="1:6" ht="15.75" customHeight="1">
      <c r="A103" s="6" t="s">
        <v>251</v>
      </c>
      <c r="B103" s="5" t="s">
        <v>14</v>
      </c>
      <c r="C103" s="5" t="s">
        <v>271</v>
      </c>
      <c r="D103" s="5" t="s">
        <v>28</v>
      </c>
      <c r="E103" s="5" t="s">
        <v>250</v>
      </c>
      <c r="F103" s="103">
        <f>SUM(прил9!G214)</f>
        <v>55</v>
      </c>
    </row>
    <row r="104" spans="1:6" ht="15.75" customHeight="1">
      <c r="A104" s="6" t="s">
        <v>34</v>
      </c>
      <c r="B104" s="5" t="s">
        <v>14</v>
      </c>
      <c r="C104" s="5" t="s">
        <v>271</v>
      </c>
      <c r="D104" s="5" t="s">
        <v>28</v>
      </c>
      <c r="E104" s="5" t="s">
        <v>35</v>
      </c>
      <c r="F104" s="35">
        <f>SUM(прил9!G215)</f>
        <v>233</v>
      </c>
    </row>
    <row r="105" spans="1:6" ht="15.75" customHeight="1">
      <c r="A105" s="6" t="s">
        <v>37</v>
      </c>
      <c r="B105" s="5" t="s">
        <v>14</v>
      </c>
      <c r="C105" s="5" t="s">
        <v>271</v>
      </c>
      <c r="D105" s="5" t="s">
        <v>28</v>
      </c>
      <c r="E105" s="5" t="s">
        <v>36</v>
      </c>
      <c r="F105" s="81">
        <f>SUM(F106)</f>
        <v>9</v>
      </c>
    </row>
    <row r="106" spans="1:6" ht="15.75" customHeight="1">
      <c r="A106" s="6" t="s">
        <v>195</v>
      </c>
      <c r="B106" s="5" t="s">
        <v>14</v>
      </c>
      <c r="C106" s="5" t="s">
        <v>271</v>
      </c>
      <c r="D106" s="5" t="s">
        <v>28</v>
      </c>
      <c r="E106" s="5" t="s">
        <v>38</v>
      </c>
      <c r="F106" s="81">
        <f>SUM(F107:F108)</f>
        <v>9</v>
      </c>
    </row>
    <row r="107" spans="1:6" ht="15.75" customHeight="1">
      <c r="A107" s="6" t="s">
        <v>39</v>
      </c>
      <c r="B107" s="5" t="s">
        <v>14</v>
      </c>
      <c r="C107" s="5" t="s">
        <v>271</v>
      </c>
      <c r="D107" s="5" t="s">
        <v>28</v>
      </c>
      <c r="E107" s="5" t="s">
        <v>40</v>
      </c>
      <c r="F107" s="35">
        <f>SUM(прил9!G218)</f>
        <v>7</v>
      </c>
    </row>
    <row r="108" spans="1:6" ht="15.75" customHeight="1">
      <c r="A108" s="6" t="s">
        <v>196</v>
      </c>
      <c r="B108" s="5" t="s">
        <v>14</v>
      </c>
      <c r="C108" s="5" t="s">
        <v>271</v>
      </c>
      <c r="D108" s="5" t="s">
        <v>28</v>
      </c>
      <c r="E108" s="5" t="s">
        <v>81</v>
      </c>
      <c r="F108" s="35">
        <f>SUM(прил9!G219)</f>
        <v>2</v>
      </c>
    </row>
    <row r="109" spans="1:6" ht="15.75" customHeight="1">
      <c r="A109" s="76" t="s">
        <v>106</v>
      </c>
      <c r="B109" s="73" t="s">
        <v>14</v>
      </c>
      <c r="C109" s="73" t="s">
        <v>271</v>
      </c>
      <c r="D109" s="77" t="s">
        <v>105</v>
      </c>
      <c r="E109" s="75"/>
      <c r="F109" s="72">
        <f>SUM(F110)</f>
        <v>207</v>
      </c>
    </row>
    <row r="110" spans="1:6" ht="31.5" customHeight="1">
      <c r="A110" s="6" t="s">
        <v>301</v>
      </c>
      <c r="B110" s="10" t="s">
        <v>14</v>
      </c>
      <c r="C110" s="5" t="s">
        <v>271</v>
      </c>
      <c r="D110" s="10" t="s">
        <v>300</v>
      </c>
      <c r="E110" s="13"/>
      <c r="F110" s="81">
        <f>SUM(F111)</f>
        <v>207</v>
      </c>
    </row>
    <row r="111" spans="1:6" ht="15.75" customHeight="1">
      <c r="A111" s="6" t="s">
        <v>30</v>
      </c>
      <c r="B111" s="10" t="s">
        <v>14</v>
      </c>
      <c r="C111" s="5" t="s">
        <v>271</v>
      </c>
      <c r="D111" s="10" t="s">
        <v>300</v>
      </c>
      <c r="E111" s="13" t="s">
        <v>31</v>
      </c>
      <c r="F111" s="81">
        <f>SUM(F112)</f>
        <v>207</v>
      </c>
    </row>
    <row r="112" spans="1:6" ht="15.75" customHeight="1">
      <c r="A112" s="6" t="s">
        <v>32</v>
      </c>
      <c r="B112" s="10" t="s">
        <v>14</v>
      </c>
      <c r="C112" s="5" t="s">
        <v>271</v>
      </c>
      <c r="D112" s="10" t="s">
        <v>300</v>
      </c>
      <c r="E112" s="13" t="s">
        <v>33</v>
      </c>
      <c r="F112" s="81">
        <f>SUM(F113)</f>
        <v>207</v>
      </c>
    </row>
    <row r="113" spans="1:6" ht="31.5" customHeight="1">
      <c r="A113" s="6" t="s">
        <v>251</v>
      </c>
      <c r="B113" s="10" t="s">
        <v>14</v>
      </c>
      <c r="C113" s="5" t="s">
        <v>271</v>
      </c>
      <c r="D113" s="10" t="s">
        <v>300</v>
      </c>
      <c r="E113" s="13" t="s">
        <v>250</v>
      </c>
      <c r="F113" s="103">
        <f>SUM(прил9!G224)</f>
        <v>207</v>
      </c>
    </row>
    <row r="114" spans="1:6" ht="18" customHeight="1">
      <c r="A114" s="95" t="s">
        <v>489</v>
      </c>
      <c r="B114" s="136" t="s">
        <v>14</v>
      </c>
      <c r="C114" s="136" t="s">
        <v>93</v>
      </c>
      <c r="D114" s="136"/>
      <c r="E114" s="137"/>
      <c r="F114" s="59">
        <f>SUM(F115)</f>
        <v>400</v>
      </c>
    </row>
    <row r="115" spans="1:6" ht="18" customHeight="1">
      <c r="A115" s="187" t="s">
        <v>491</v>
      </c>
      <c r="B115" s="189" t="s">
        <v>14</v>
      </c>
      <c r="C115" s="189" t="s">
        <v>93</v>
      </c>
      <c r="D115" s="189" t="s">
        <v>490</v>
      </c>
      <c r="E115" s="190"/>
      <c r="F115" s="191">
        <f>SUM(F116,F120)</f>
        <v>400</v>
      </c>
    </row>
    <row r="116" spans="1:6" ht="18" customHeight="1">
      <c r="A116" s="140" t="s">
        <v>492</v>
      </c>
      <c r="B116" s="107" t="s">
        <v>14</v>
      </c>
      <c r="C116" s="107" t="s">
        <v>93</v>
      </c>
      <c r="D116" s="107" t="s">
        <v>494</v>
      </c>
      <c r="E116" s="149"/>
      <c r="F116" s="81">
        <f>SUM(F117)</f>
        <v>200</v>
      </c>
    </row>
    <row r="117" spans="1:6" ht="18" customHeight="1">
      <c r="A117" s="6" t="s">
        <v>30</v>
      </c>
      <c r="B117" s="107" t="s">
        <v>14</v>
      </c>
      <c r="C117" s="107" t="s">
        <v>93</v>
      </c>
      <c r="D117" s="107" t="s">
        <v>494</v>
      </c>
      <c r="E117" s="149" t="s">
        <v>31</v>
      </c>
      <c r="F117" s="81">
        <f>SUM(F118)</f>
        <v>200</v>
      </c>
    </row>
    <row r="118" spans="1:6" ht="18" customHeight="1">
      <c r="A118" s="6" t="s">
        <v>32</v>
      </c>
      <c r="B118" s="107" t="s">
        <v>14</v>
      </c>
      <c r="C118" s="107" t="s">
        <v>93</v>
      </c>
      <c r="D118" s="107" t="s">
        <v>494</v>
      </c>
      <c r="E118" s="149" t="s">
        <v>33</v>
      </c>
      <c r="F118" s="81">
        <f>SUM(F119)</f>
        <v>200</v>
      </c>
    </row>
    <row r="119" spans="1:6" ht="18" customHeight="1">
      <c r="A119" s="6" t="s">
        <v>34</v>
      </c>
      <c r="B119" s="107" t="s">
        <v>14</v>
      </c>
      <c r="C119" s="107" t="s">
        <v>93</v>
      </c>
      <c r="D119" s="107" t="s">
        <v>494</v>
      </c>
      <c r="E119" s="149" t="s">
        <v>35</v>
      </c>
      <c r="F119" s="103">
        <f>SUM(прил9!G87)</f>
        <v>200</v>
      </c>
    </row>
    <row r="120" spans="1:6" ht="18" customHeight="1">
      <c r="A120" s="140" t="s">
        <v>493</v>
      </c>
      <c r="B120" s="107" t="s">
        <v>14</v>
      </c>
      <c r="C120" s="107" t="s">
        <v>93</v>
      </c>
      <c r="D120" s="107" t="s">
        <v>495</v>
      </c>
      <c r="E120" s="149"/>
      <c r="F120" s="81">
        <f>SUM(F121)</f>
        <v>200</v>
      </c>
    </row>
    <row r="121" spans="1:6" ht="18" customHeight="1">
      <c r="A121" s="6" t="s">
        <v>30</v>
      </c>
      <c r="B121" s="107" t="s">
        <v>14</v>
      </c>
      <c r="C121" s="107" t="s">
        <v>93</v>
      </c>
      <c r="D121" s="107" t="s">
        <v>495</v>
      </c>
      <c r="E121" s="149" t="s">
        <v>31</v>
      </c>
      <c r="F121" s="81">
        <f>SUM(F122)</f>
        <v>200</v>
      </c>
    </row>
    <row r="122" spans="1:6" ht="18" customHeight="1">
      <c r="A122" s="6" t="s">
        <v>32</v>
      </c>
      <c r="B122" s="107" t="s">
        <v>14</v>
      </c>
      <c r="C122" s="107" t="s">
        <v>93</v>
      </c>
      <c r="D122" s="107" t="s">
        <v>495</v>
      </c>
      <c r="E122" s="149" t="s">
        <v>33</v>
      </c>
      <c r="F122" s="81">
        <f>SUM(F123)</f>
        <v>200</v>
      </c>
    </row>
    <row r="123" spans="1:6" ht="18" customHeight="1">
      <c r="A123" s="6" t="s">
        <v>34</v>
      </c>
      <c r="B123" s="107" t="s">
        <v>14</v>
      </c>
      <c r="C123" s="107" t="s">
        <v>93</v>
      </c>
      <c r="D123" s="107" t="s">
        <v>495</v>
      </c>
      <c r="E123" s="149" t="s">
        <v>35</v>
      </c>
      <c r="F123" s="103">
        <f>SUM(прил9!G91)</f>
        <v>200</v>
      </c>
    </row>
    <row r="124" spans="1:6" ht="15.75">
      <c r="A124" s="93" t="s">
        <v>59</v>
      </c>
      <c r="B124" s="58" t="s">
        <v>14</v>
      </c>
      <c r="C124" s="94">
        <v>11</v>
      </c>
      <c r="D124" s="94"/>
      <c r="E124" s="57"/>
      <c r="F124" s="59">
        <f>SUM(F125)</f>
        <v>388.9</v>
      </c>
    </row>
    <row r="125" spans="1:6" ht="15.75">
      <c r="A125" s="96" t="s">
        <v>59</v>
      </c>
      <c r="B125" s="71" t="s">
        <v>14</v>
      </c>
      <c r="C125" s="74">
        <v>11</v>
      </c>
      <c r="D125" s="74" t="s">
        <v>60</v>
      </c>
      <c r="E125" s="71"/>
      <c r="F125" s="72">
        <f>SUM(F126)</f>
        <v>388.9</v>
      </c>
    </row>
    <row r="126" spans="1:6" ht="15.75">
      <c r="A126" s="14" t="s">
        <v>61</v>
      </c>
      <c r="B126" s="5" t="s">
        <v>14</v>
      </c>
      <c r="C126" s="121">
        <v>11</v>
      </c>
      <c r="D126" s="121" t="s">
        <v>62</v>
      </c>
      <c r="E126" s="5"/>
      <c r="F126" s="81">
        <f>SUM(F127)</f>
        <v>388.9</v>
      </c>
    </row>
    <row r="127" spans="1:6" ht="15.75">
      <c r="A127" s="6" t="s">
        <v>37</v>
      </c>
      <c r="B127" s="5" t="s">
        <v>14</v>
      </c>
      <c r="C127" s="121">
        <v>11</v>
      </c>
      <c r="D127" s="121" t="s">
        <v>62</v>
      </c>
      <c r="E127" s="5" t="s">
        <v>36</v>
      </c>
      <c r="F127" s="81">
        <f>SUM(F128)</f>
        <v>388.9</v>
      </c>
    </row>
    <row r="128" spans="1:6" ht="15.75">
      <c r="A128" s="2" t="s">
        <v>63</v>
      </c>
      <c r="B128" s="5" t="s">
        <v>14</v>
      </c>
      <c r="C128" s="121">
        <v>11</v>
      </c>
      <c r="D128" s="121" t="s">
        <v>62</v>
      </c>
      <c r="E128" s="5" t="s">
        <v>64</v>
      </c>
      <c r="F128" s="35">
        <f>SUM(прил9!G96)</f>
        <v>388.9</v>
      </c>
    </row>
    <row r="129" spans="1:6" ht="15.75">
      <c r="A129" s="93" t="s">
        <v>65</v>
      </c>
      <c r="B129" s="58" t="s">
        <v>14</v>
      </c>
      <c r="C129" s="94">
        <v>13</v>
      </c>
      <c r="D129" s="94"/>
      <c r="E129" s="57"/>
      <c r="F129" s="59">
        <f>SUM(F130,F139,F143,F149,F162,F167)</f>
        <v>5708.0999999999995</v>
      </c>
    </row>
    <row r="130" spans="1:6" ht="15.75">
      <c r="A130" s="97" t="s">
        <v>66</v>
      </c>
      <c r="B130" s="71" t="s">
        <v>14</v>
      </c>
      <c r="C130" s="77">
        <v>13</v>
      </c>
      <c r="D130" s="77" t="s">
        <v>67</v>
      </c>
      <c r="E130" s="71"/>
      <c r="F130" s="72">
        <f>SUM(F131)</f>
        <v>749.6</v>
      </c>
    </row>
    <row r="131" spans="1:6" ht="15.75">
      <c r="A131" s="14" t="s">
        <v>68</v>
      </c>
      <c r="B131" s="5" t="s">
        <v>14</v>
      </c>
      <c r="C131" s="18">
        <v>13</v>
      </c>
      <c r="D131" s="18" t="s">
        <v>69</v>
      </c>
      <c r="E131" s="5"/>
      <c r="F131" s="81">
        <f>SUM(F132,F135)</f>
        <v>749.6</v>
      </c>
    </row>
    <row r="132" spans="1:6" ht="31.5">
      <c r="A132" s="6" t="s">
        <v>20</v>
      </c>
      <c r="B132" s="5" t="s">
        <v>14</v>
      </c>
      <c r="C132" s="18">
        <v>13</v>
      </c>
      <c r="D132" s="18" t="s">
        <v>69</v>
      </c>
      <c r="E132" s="5" t="s">
        <v>21</v>
      </c>
      <c r="F132" s="81">
        <f>SUM(F133)</f>
        <v>714.6</v>
      </c>
    </row>
    <row r="133" spans="1:6" ht="15.75" customHeight="1">
      <c r="A133" s="6" t="s">
        <v>22</v>
      </c>
      <c r="B133" s="5" t="s">
        <v>14</v>
      </c>
      <c r="C133" s="18">
        <v>13</v>
      </c>
      <c r="D133" s="18" t="s">
        <v>69</v>
      </c>
      <c r="E133" s="5" t="s">
        <v>23</v>
      </c>
      <c r="F133" s="81">
        <f>SUM(F134)</f>
        <v>714.6</v>
      </c>
    </row>
    <row r="134" spans="1:6" ht="15.75">
      <c r="A134" s="2" t="s">
        <v>24</v>
      </c>
      <c r="B134" s="5" t="s">
        <v>14</v>
      </c>
      <c r="C134" s="18">
        <v>13</v>
      </c>
      <c r="D134" s="18" t="s">
        <v>69</v>
      </c>
      <c r="E134" s="5" t="s">
        <v>25</v>
      </c>
      <c r="F134" s="35">
        <f>SUM(прил9!G102)</f>
        <v>714.6</v>
      </c>
    </row>
    <row r="135" spans="1:6" ht="14.25" customHeight="1">
      <c r="A135" s="6" t="s">
        <v>30</v>
      </c>
      <c r="B135" s="5" t="s">
        <v>14</v>
      </c>
      <c r="C135" s="18">
        <v>13</v>
      </c>
      <c r="D135" s="18" t="s">
        <v>69</v>
      </c>
      <c r="E135" s="5" t="s">
        <v>31</v>
      </c>
      <c r="F135" s="81">
        <f>SUM(F136)</f>
        <v>35</v>
      </c>
    </row>
    <row r="136" spans="1:6" ht="17.25" customHeight="1">
      <c r="A136" s="6" t="s">
        <v>32</v>
      </c>
      <c r="B136" s="5" t="s">
        <v>14</v>
      </c>
      <c r="C136" s="18">
        <v>13</v>
      </c>
      <c r="D136" s="18" t="s">
        <v>69</v>
      </c>
      <c r="E136" s="5" t="s">
        <v>33</v>
      </c>
      <c r="F136" s="81">
        <f>SUM(F137:F138)</f>
        <v>35</v>
      </c>
    </row>
    <row r="137" spans="1:6" ht="33" customHeight="1">
      <c r="A137" s="6" t="s">
        <v>251</v>
      </c>
      <c r="B137" s="5" t="s">
        <v>14</v>
      </c>
      <c r="C137" s="18">
        <v>13</v>
      </c>
      <c r="D137" s="18" t="s">
        <v>69</v>
      </c>
      <c r="E137" s="5" t="s">
        <v>250</v>
      </c>
      <c r="F137" s="103">
        <f>SUM(прил9!G105)</f>
        <v>29.1</v>
      </c>
    </row>
    <row r="138" spans="1:6" ht="17.25" customHeight="1">
      <c r="A138" s="6" t="s">
        <v>34</v>
      </c>
      <c r="B138" s="5" t="s">
        <v>14</v>
      </c>
      <c r="C138" s="18">
        <v>13</v>
      </c>
      <c r="D138" s="18" t="s">
        <v>69</v>
      </c>
      <c r="E138" s="5" t="s">
        <v>35</v>
      </c>
      <c r="F138" s="35">
        <f>SUM(прил9!G106)</f>
        <v>5.9</v>
      </c>
    </row>
    <row r="139" spans="1:6" ht="17.25" customHeight="1">
      <c r="A139" s="70" t="s">
        <v>59</v>
      </c>
      <c r="B139" s="73" t="s">
        <v>14</v>
      </c>
      <c r="C139" s="74">
        <v>13</v>
      </c>
      <c r="D139" s="74" t="s">
        <v>60</v>
      </c>
      <c r="E139" s="75"/>
      <c r="F139" s="72">
        <f>SUM(F140)</f>
        <v>300</v>
      </c>
    </row>
    <row r="140" spans="1:6" ht="31.5" customHeight="1">
      <c r="A140" s="22" t="s">
        <v>418</v>
      </c>
      <c r="B140" s="5" t="s">
        <v>14</v>
      </c>
      <c r="C140" s="159">
        <v>13</v>
      </c>
      <c r="D140" s="159" t="s">
        <v>419</v>
      </c>
      <c r="E140" s="13"/>
      <c r="F140" s="81">
        <f>SUM(F141)</f>
        <v>300</v>
      </c>
    </row>
    <row r="141" spans="1:6" ht="17.25" customHeight="1">
      <c r="A141" s="6" t="s">
        <v>128</v>
      </c>
      <c r="B141" s="5" t="s">
        <v>14</v>
      </c>
      <c r="C141" s="159">
        <v>13</v>
      </c>
      <c r="D141" s="159" t="s">
        <v>419</v>
      </c>
      <c r="E141" s="5" t="s">
        <v>125</v>
      </c>
      <c r="F141" s="81">
        <f>SUM(F142)</f>
        <v>300</v>
      </c>
    </row>
    <row r="142" spans="1:6" ht="17.25" customHeight="1">
      <c r="A142" s="6" t="s">
        <v>420</v>
      </c>
      <c r="B142" s="10" t="s">
        <v>14</v>
      </c>
      <c r="C142" s="15">
        <v>13</v>
      </c>
      <c r="D142" s="159" t="s">
        <v>419</v>
      </c>
      <c r="E142" s="5" t="s">
        <v>421</v>
      </c>
      <c r="F142" s="35">
        <f>SUM(прил9!G110)</f>
        <v>300</v>
      </c>
    </row>
    <row r="143" spans="1:6" ht="31.5">
      <c r="A143" s="96" t="s">
        <v>70</v>
      </c>
      <c r="B143" s="71" t="s">
        <v>14</v>
      </c>
      <c r="C143" s="74">
        <v>13</v>
      </c>
      <c r="D143" s="74" t="s">
        <v>71</v>
      </c>
      <c r="E143" s="71"/>
      <c r="F143" s="72">
        <f>SUM(F144)</f>
        <v>283.89999999999998</v>
      </c>
    </row>
    <row r="144" spans="1:6" ht="15.75">
      <c r="A144" s="11" t="s">
        <v>72</v>
      </c>
      <c r="B144" s="5" t="s">
        <v>14</v>
      </c>
      <c r="C144" s="121">
        <v>13</v>
      </c>
      <c r="D144" s="121" t="s">
        <v>73</v>
      </c>
      <c r="E144" s="5"/>
      <c r="F144" s="81">
        <f>SUM(F145)</f>
        <v>283.89999999999998</v>
      </c>
    </row>
    <row r="145" spans="1:6" ht="15.75">
      <c r="A145" s="6" t="s">
        <v>423</v>
      </c>
      <c r="B145" s="5" t="s">
        <v>14</v>
      </c>
      <c r="C145" s="159">
        <v>13</v>
      </c>
      <c r="D145" s="159" t="s">
        <v>422</v>
      </c>
      <c r="E145" s="5"/>
      <c r="F145" s="81">
        <f>SUM(F146)</f>
        <v>283.89999999999998</v>
      </c>
    </row>
    <row r="146" spans="1:6" ht="15.75">
      <c r="A146" s="6" t="s">
        <v>30</v>
      </c>
      <c r="B146" s="5" t="s">
        <v>14</v>
      </c>
      <c r="C146" s="121">
        <v>13</v>
      </c>
      <c r="D146" s="159" t="s">
        <v>422</v>
      </c>
      <c r="E146" s="5" t="s">
        <v>31</v>
      </c>
      <c r="F146" s="81">
        <f>SUM(F147)</f>
        <v>283.89999999999998</v>
      </c>
    </row>
    <row r="147" spans="1:6" ht="15.75">
      <c r="A147" s="6" t="s">
        <v>30</v>
      </c>
      <c r="B147" s="5" t="s">
        <v>14</v>
      </c>
      <c r="C147" s="121">
        <v>13</v>
      </c>
      <c r="D147" s="159" t="s">
        <v>422</v>
      </c>
      <c r="E147" s="5" t="s">
        <v>33</v>
      </c>
      <c r="F147" s="81">
        <f>SUM(F148)</f>
        <v>283.89999999999998</v>
      </c>
    </row>
    <row r="148" spans="1:6" ht="15.75" customHeight="1">
      <c r="A148" s="6" t="s">
        <v>32</v>
      </c>
      <c r="B148" s="5" t="s">
        <v>14</v>
      </c>
      <c r="C148" s="121">
        <v>13</v>
      </c>
      <c r="D148" s="159" t="s">
        <v>422</v>
      </c>
      <c r="E148" s="5" t="s">
        <v>35</v>
      </c>
      <c r="F148" s="35">
        <f>SUM(прил9!G116)</f>
        <v>283.89999999999998</v>
      </c>
    </row>
    <row r="149" spans="1:6" ht="16.5" customHeight="1">
      <c r="A149" s="70" t="s">
        <v>74</v>
      </c>
      <c r="B149" s="71" t="s">
        <v>14</v>
      </c>
      <c r="C149" s="74">
        <v>13</v>
      </c>
      <c r="D149" s="74" t="s">
        <v>75</v>
      </c>
      <c r="E149" s="71"/>
      <c r="F149" s="72">
        <f>SUM(F150)</f>
        <v>4283.2</v>
      </c>
    </row>
    <row r="150" spans="1:6" ht="18" customHeight="1">
      <c r="A150" s="11" t="s">
        <v>77</v>
      </c>
      <c r="B150" s="5" t="s">
        <v>14</v>
      </c>
      <c r="C150" s="121">
        <v>13</v>
      </c>
      <c r="D150" s="121" t="s">
        <v>76</v>
      </c>
      <c r="E150" s="5"/>
      <c r="F150" s="81">
        <f>SUM(F151,F154,F159)</f>
        <v>4283.2</v>
      </c>
    </row>
    <row r="151" spans="1:6" ht="31.5">
      <c r="A151" s="6" t="s">
        <v>20</v>
      </c>
      <c r="B151" s="5" t="s">
        <v>14</v>
      </c>
      <c r="C151" s="121">
        <v>13</v>
      </c>
      <c r="D151" s="121" t="s">
        <v>76</v>
      </c>
      <c r="E151" s="5" t="s">
        <v>21</v>
      </c>
      <c r="F151" s="81">
        <f>SUM(F152)</f>
        <v>2457.6</v>
      </c>
    </row>
    <row r="152" spans="1:6" ht="16.5" customHeight="1">
      <c r="A152" s="2" t="s">
        <v>80</v>
      </c>
      <c r="B152" s="5" t="s">
        <v>14</v>
      </c>
      <c r="C152" s="121">
        <v>13</v>
      </c>
      <c r="D152" s="121" t="s">
        <v>76</v>
      </c>
      <c r="E152" s="5" t="s">
        <v>78</v>
      </c>
      <c r="F152" s="81">
        <f>SUM(F153)</f>
        <v>2457.6</v>
      </c>
    </row>
    <row r="153" spans="1:6" ht="16.5" customHeight="1">
      <c r="A153" s="2" t="s">
        <v>24</v>
      </c>
      <c r="B153" s="5" t="s">
        <v>14</v>
      </c>
      <c r="C153" s="121">
        <v>13</v>
      </c>
      <c r="D153" s="121" t="s">
        <v>76</v>
      </c>
      <c r="E153" s="5" t="s">
        <v>79</v>
      </c>
      <c r="F153" s="35">
        <f>SUM(прил9!G121)</f>
        <v>2457.6</v>
      </c>
    </row>
    <row r="154" spans="1:6" ht="15.75">
      <c r="A154" s="6" t="s">
        <v>30</v>
      </c>
      <c r="B154" s="5" t="s">
        <v>14</v>
      </c>
      <c r="C154" s="121">
        <v>13</v>
      </c>
      <c r="D154" s="121" t="s">
        <v>76</v>
      </c>
      <c r="E154" s="5" t="s">
        <v>31</v>
      </c>
      <c r="F154" s="81">
        <f>SUM(F155)</f>
        <v>1742.6</v>
      </c>
    </row>
    <row r="155" spans="1:6" ht="17.25" customHeight="1">
      <c r="A155" s="6" t="s">
        <v>32</v>
      </c>
      <c r="B155" s="5" t="s">
        <v>14</v>
      </c>
      <c r="C155" s="121">
        <v>13</v>
      </c>
      <c r="D155" s="121" t="s">
        <v>76</v>
      </c>
      <c r="E155" s="5" t="s">
        <v>33</v>
      </c>
      <c r="F155" s="81">
        <f>SUM(F156:F157)</f>
        <v>1742.6</v>
      </c>
    </row>
    <row r="156" spans="1:6" ht="30.75" customHeight="1">
      <c r="A156" s="6" t="s">
        <v>251</v>
      </c>
      <c r="B156" s="5" t="s">
        <v>14</v>
      </c>
      <c r="C156" s="121">
        <v>13</v>
      </c>
      <c r="D156" s="121" t="s">
        <v>76</v>
      </c>
      <c r="E156" s="5" t="s">
        <v>250</v>
      </c>
      <c r="F156" s="103">
        <f>SUM(прил9!G124)</f>
        <v>8.3000000000000007</v>
      </c>
    </row>
    <row r="157" spans="1:6" ht="15.75" customHeight="1">
      <c r="A157" s="6" t="s">
        <v>34</v>
      </c>
      <c r="B157" s="5" t="s">
        <v>14</v>
      </c>
      <c r="C157" s="121">
        <v>13</v>
      </c>
      <c r="D157" s="121" t="s">
        <v>76</v>
      </c>
      <c r="E157" s="5" t="s">
        <v>35</v>
      </c>
      <c r="F157" s="35">
        <f>SUM(прил9!G125)</f>
        <v>1734.3</v>
      </c>
    </row>
    <row r="158" spans="1:6" ht="15.75">
      <c r="A158" s="6" t="s">
        <v>37</v>
      </c>
      <c r="B158" s="5" t="s">
        <v>14</v>
      </c>
      <c r="C158" s="121">
        <v>13</v>
      </c>
      <c r="D158" s="121" t="s">
        <v>76</v>
      </c>
      <c r="E158" s="5" t="s">
        <v>36</v>
      </c>
      <c r="F158" s="81">
        <f>SUM(F159)</f>
        <v>83</v>
      </c>
    </row>
    <row r="159" spans="1:6" ht="18.75" customHeight="1">
      <c r="A159" s="6" t="s">
        <v>195</v>
      </c>
      <c r="B159" s="5" t="s">
        <v>14</v>
      </c>
      <c r="C159" s="121">
        <v>13</v>
      </c>
      <c r="D159" s="121" t="s">
        <v>76</v>
      </c>
      <c r="E159" s="5" t="s">
        <v>38</v>
      </c>
      <c r="F159" s="81">
        <f>SUM(F160:F161)</f>
        <v>83</v>
      </c>
    </row>
    <row r="160" spans="1:6" ht="15.75" customHeight="1">
      <c r="A160" s="6" t="s">
        <v>39</v>
      </c>
      <c r="B160" s="5" t="s">
        <v>14</v>
      </c>
      <c r="C160" s="121">
        <v>13</v>
      </c>
      <c r="D160" s="121" t="s">
        <v>76</v>
      </c>
      <c r="E160" s="5" t="s">
        <v>40</v>
      </c>
      <c r="F160" s="35">
        <f>SUM(прил9!G128)</f>
        <v>67</v>
      </c>
    </row>
    <row r="161" spans="1:6" ht="17.25" customHeight="1">
      <c r="A161" s="6" t="s">
        <v>196</v>
      </c>
      <c r="B161" s="5" t="s">
        <v>14</v>
      </c>
      <c r="C161" s="121">
        <v>13</v>
      </c>
      <c r="D161" s="121" t="s">
        <v>76</v>
      </c>
      <c r="E161" s="5" t="s">
        <v>81</v>
      </c>
      <c r="F161" s="35">
        <f>SUM(прил9!G129)</f>
        <v>16</v>
      </c>
    </row>
    <row r="162" spans="1:6" ht="15.75">
      <c r="A162" s="96" t="s">
        <v>82</v>
      </c>
      <c r="B162" s="71" t="s">
        <v>14</v>
      </c>
      <c r="C162" s="74">
        <v>13</v>
      </c>
      <c r="D162" s="74" t="s">
        <v>83</v>
      </c>
      <c r="E162" s="71"/>
      <c r="F162" s="72">
        <f>SUM(F163)</f>
        <v>80.400000000000006</v>
      </c>
    </row>
    <row r="163" spans="1:6" ht="15.75">
      <c r="A163" s="11" t="s">
        <v>84</v>
      </c>
      <c r="B163" s="5" t="s">
        <v>14</v>
      </c>
      <c r="C163" s="121">
        <v>13</v>
      </c>
      <c r="D163" s="121" t="s">
        <v>85</v>
      </c>
      <c r="E163" s="5"/>
      <c r="F163" s="81">
        <f>SUM(F164)</f>
        <v>80.400000000000006</v>
      </c>
    </row>
    <row r="164" spans="1:6" ht="47.25">
      <c r="A164" s="11" t="s">
        <v>87</v>
      </c>
      <c r="B164" s="5" t="s">
        <v>14</v>
      </c>
      <c r="C164" s="121">
        <v>13</v>
      </c>
      <c r="D164" s="121" t="s">
        <v>86</v>
      </c>
      <c r="E164" s="5"/>
      <c r="F164" s="81">
        <f>SUM(F165)</f>
        <v>80.400000000000006</v>
      </c>
    </row>
    <row r="165" spans="1:6" ht="32.25" customHeight="1">
      <c r="A165" s="6" t="s">
        <v>356</v>
      </c>
      <c r="B165" s="5" t="s">
        <v>14</v>
      </c>
      <c r="C165" s="121">
        <v>13</v>
      </c>
      <c r="D165" s="121" t="s">
        <v>86</v>
      </c>
      <c r="E165" s="5" t="s">
        <v>354</v>
      </c>
      <c r="F165" s="81">
        <f>SUM(F166)</f>
        <v>80.400000000000006</v>
      </c>
    </row>
    <row r="166" spans="1:6" ht="33" customHeight="1">
      <c r="A166" s="6" t="s">
        <v>357</v>
      </c>
      <c r="B166" s="5" t="s">
        <v>14</v>
      </c>
      <c r="C166" s="121">
        <v>13</v>
      </c>
      <c r="D166" s="121" t="s">
        <v>86</v>
      </c>
      <c r="E166" s="5" t="s">
        <v>355</v>
      </c>
      <c r="F166" s="35">
        <f>SUM(прил9!G230)</f>
        <v>80.400000000000006</v>
      </c>
    </row>
    <row r="167" spans="1:6" ht="18" customHeight="1">
      <c r="A167" s="96" t="s">
        <v>106</v>
      </c>
      <c r="B167" s="71" t="s">
        <v>14</v>
      </c>
      <c r="C167" s="98" t="s">
        <v>167</v>
      </c>
      <c r="D167" s="74" t="s">
        <v>105</v>
      </c>
      <c r="E167" s="71"/>
      <c r="F167" s="72">
        <f>SUM(F168)</f>
        <v>11</v>
      </c>
    </row>
    <row r="168" spans="1:6" ht="31.5" customHeight="1">
      <c r="A168" s="6" t="s">
        <v>366</v>
      </c>
      <c r="B168" s="10" t="s">
        <v>14</v>
      </c>
      <c r="C168" s="15">
        <v>13</v>
      </c>
      <c r="D168" s="15" t="s">
        <v>364</v>
      </c>
      <c r="E168" s="5"/>
      <c r="F168" s="81">
        <f>SUM(F169)</f>
        <v>11</v>
      </c>
    </row>
    <row r="169" spans="1:6" ht="18" customHeight="1">
      <c r="A169" s="6" t="s">
        <v>30</v>
      </c>
      <c r="B169" s="10" t="s">
        <v>14</v>
      </c>
      <c r="C169" s="15">
        <v>13</v>
      </c>
      <c r="D169" s="15" t="s">
        <v>364</v>
      </c>
      <c r="E169" s="5" t="s">
        <v>31</v>
      </c>
      <c r="F169" s="81">
        <f>SUM(F170)</f>
        <v>11</v>
      </c>
    </row>
    <row r="170" spans="1:6" ht="18" customHeight="1">
      <c r="A170" s="6" t="s">
        <v>32</v>
      </c>
      <c r="B170" s="10" t="s">
        <v>14</v>
      </c>
      <c r="C170" s="15">
        <v>13</v>
      </c>
      <c r="D170" s="15" t="s">
        <v>364</v>
      </c>
      <c r="E170" s="5" t="s">
        <v>33</v>
      </c>
      <c r="F170" s="81">
        <f>SUM(F171)</f>
        <v>11</v>
      </c>
    </row>
    <row r="171" spans="1:6" ht="18" customHeight="1">
      <c r="A171" s="6" t="s">
        <v>34</v>
      </c>
      <c r="B171" s="10" t="s">
        <v>14</v>
      </c>
      <c r="C171" s="15">
        <v>13</v>
      </c>
      <c r="D171" s="15" t="s">
        <v>364</v>
      </c>
      <c r="E171" s="5" t="s">
        <v>35</v>
      </c>
      <c r="F171" s="103">
        <f>SUM(прил9!G134)</f>
        <v>11</v>
      </c>
    </row>
    <row r="172" spans="1:6" ht="33" customHeight="1">
      <c r="A172" s="91" t="s">
        <v>280</v>
      </c>
      <c r="B172" s="38" t="s">
        <v>27</v>
      </c>
      <c r="C172" s="92"/>
      <c r="D172" s="92"/>
      <c r="E172" s="37"/>
      <c r="F172" s="39">
        <f>SUM(F173)</f>
        <v>1851.6</v>
      </c>
    </row>
    <row r="173" spans="1:6" ht="33.75" customHeight="1">
      <c r="A173" s="93" t="s">
        <v>281</v>
      </c>
      <c r="B173" s="58" t="s">
        <v>27</v>
      </c>
      <c r="C173" s="141" t="s">
        <v>112</v>
      </c>
      <c r="D173" s="94"/>
      <c r="E173" s="57"/>
      <c r="F173" s="59">
        <f>SUM(F174)</f>
        <v>1851.6</v>
      </c>
    </row>
    <row r="174" spans="1:6" ht="33" customHeight="1">
      <c r="A174" s="96" t="s">
        <v>424</v>
      </c>
      <c r="B174" s="71" t="s">
        <v>27</v>
      </c>
      <c r="C174" s="98" t="s">
        <v>112</v>
      </c>
      <c r="D174" s="74" t="s">
        <v>425</v>
      </c>
      <c r="E174" s="71"/>
      <c r="F174" s="72">
        <f>SUM(F175)</f>
        <v>1851.6</v>
      </c>
    </row>
    <row r="175" spans="1:6" ht="18" customHeight="1">
      <c r="A175" s="11" t="s">
        <v>77</v>
      </c>
      <c r="B175" s="5" t="s">
        <v>27</v>
      </c>
      <c r="C175" s="23" t="s">
        <v>112</v>
      </c>
      <c r="D175" s="159" t="s">
        <v>426</v>
      </c>
      <c r="E175" s="5"/>
      <c r="F175" s="81">
        <f>SUM(F176,F179,F183)</f>
        <v>1851.6</v>
      </c>
    </row>
    <row r="176" spans="1:6" ht="17.25" customHeight="1">
      <c r="A176" s="6" t="s">
        <v>20</v>
      </c>
      <c r="B176" s="5" t="s">
        <v>27</v>
      </c>
      <c r="C176" s="23" t="s">
        <v>112</v>
      </c>
      <c r="D176" s="159" t="s">
        <v>426</v>
      </c>
      <c r="E176" s="5" t="s">
        <v>21</v>
      </c>
      <c r="F176" s="81">
        <f>SUM(F177)</f>
        <v>1747.1</v>
      </c>
    </row>
    <row r="177" spans="1:6" ht="17.25" customHeight="1">
      <c r="A177" s="2" t="s">
        <v>80</v>
      </c>
      <c r="B177" s="5" t="s">
        <v>27</v>
      </c>
      <c r="C177" s="23" t="s">
        <v>112</v>
      </c>
      <c r="D177" s="159" t="s">
        <v>426</v>
      </c>
      <c r="E177" s="5" t="s">
        <v>78</v>
      </c>
      <c r="F177" s="81">
        <f>SUM(F178)</f>
        <v>1747.1</v>
      </c>
    </row>
    <row r="178" spans="1:6" ht="17.25" customHeight="1">
      <c r="A178" s="2" t="s">
        <v>24</v>
      </c>
      <c r="B178" s="5" t="s">
        <v>27</v>
      </c>
      <c r="C178" s="23" t="s">
        <v>112</v>
      </c>
      <c r="D178" s="159" t="s">
        <v>426</v>
      </c>
      <c r="E178" s="5" t="s">
        <v>79</v>
      </c>
      <c r="F178" s="35">
        <f>SUM(прил9!G141)</f>
        <v>1747.1</v>
      </c>
    </row>
    <row r="179" spans="1:6" ht="17.25" customHeight="1">
      <c r="A179" s="6" t="s">
        <v>30</v>
      </c>
      <c r="B179" s="5" t="s">
        <v>27</v>
      </c>
      <c r="C179" s="23" t="s">
        <v>112</v>
      </c>
      <c r="D179" s="159" t="s">
        <v>426</v>
      </c>
      <c r="E179" s="5" t="s">
        <v>31</v>
      </c>
      <c r="F179" s="81">
        <f>SUM(F180)</f>
        <v>94.5</v>
      </c>
    </row>
    <row r="180" spans="1:6" ht="17.25" customHeight="1">
      <c r="A180" s="6" t="s">
        <v>32</v>
      </c>
      <c r="B180" s="5" t="s">
        <v>27</v>
      </c>
      <c r="C180" s="23" t="s">
        <v>112</v>
      </c>
      <c r="D180" s="159" t="s">
        <v>426</v>
      </c>
      <c r="E180" s="5" t="s">
        <v>33</v>
      </c>
      <c r="F180" s="81">
        <f>SUM(F181:F182)</f>
        <v>94.5</v>
      </c>
    </row>
    <row r="181" spans="1:6" ht="17.25" customHeight="1">
      <c r="A181" s="6" t="s">
        <v>251</v>
      </c>
      <c r="B181" s="5" t="s">
        <v>27</v>
      </c>
      <c r="C181" s="23" t="s">
        <v>112</v>
      </c>
      <c r="D181" s="159" t="s">
        <v>426</v>
      </c>
      <c r="E181" s="5" t="s">
        <v>250</v>
      </c>
      <c r="F181" s="103">
        <f>SUM(прил9!G144)</f>
        <v>50.7</v>
      </c>
    </row>
    <row r="182" spans="1:6" ht="17.25" customHeight="1">
      <c r="A182" s="6" t="s">
        <v>34</v>
      </c>
      <c r="B182" s="5" t="s">
        <v>27</v>
      </c>
      <c r="C182" s="23" t="s">
        <v>112</v>
      </c>
      <c r="D182" s="159" t="s">
        <v>426</v>
      </c>
      <c r="E182" s="5" t="s">
        <v>35</v>
      </c>
      <c r="F182" s="35">
        <f>SUM(прил9!G145)</f>
        <v>43.8</v>
      </c>
    </row>
    <row r="183" spans="1:6" ht="17.25" customHeight="1">
      <c r="A183" s="6" t="s">
        <v>37</v>
      </c>
      <c r="B183" s="5" t="s">
        <v>27</v>
      </c>
      <c r="C183" s="23" t="s">
        <v>112</v>
      </c>
      <c r="D183" s="159" t="s">
        <v>426</v>
      </c>
      <c r="E183" s="5" t="s">
        <v>36</v>
      </c>
      <c r="F183" s="81">
        <f>SUM(F184)</f>
        <v>10</v>
      </c>
    </row>
    <row r="184" spans="1:6" ht="17.25" customHeight="1">
      <c r="A184" s="6" t="s">
        <v>195</v>
      </c>
      <c r="B184" s="5" t="s">
        <v>27</v>
      </c>
      <c r="C184" s="23" t="s">
        <v>112</v>
      </c>
      <c r="D184" s="159" t="s">
        <v>426</v>
      </c>
      <c r="E184" s="5" t="s">
        <v>38</v>
      </c>
      <c r="F184" s="81">
        <f>SUM(F185:F186)</f>
        <v>10</v>
      </c>
    </row>
    <row r="185" spans="1:6" ht="17.25" customHeight="1">
      <c r="A185" s="6" t="s">
        <v>39</v>
      </c>
      <c r="B185" s="5" t="s">
        <v>27</v>
      </c>
      <c r="C185" s="23" t="s">
        <v>112</v>
      </c>
      <c r="D185" s="159" t="s">
        <v>426</v>
      </c>
      <c r="E185" s="5" t="s">
        <v>40</v>
      </c>
      <c r="F185" s="103">
        <f>SUM(прил9!G148)</f>
        <v>9</v>
      </c>
    </row>
    <row r="186" spans="1:6" ht="17.25" customHeight="1">
      <c r="A186" s="6" t="s">
        <v>196</v>
      </c>
      <c r="B186" s="5" t="s">
        <v>27</v>
      </c>
      <c r="C186" s="23" t="s">
        <v>112</v>
      </c>
      <c r="D186" s="159" t="s">
        <v>426</v>
      </c>
      <c r="E186" s="5" t="s">
        <v>81</v>
      </c>
      <c r="F186" s="35">
        <f>SUM(прил9!G149)</f>
        <v>1</v>
      </c>
    </row>
    <row r="187" spans="1:6" ht="15.75">
      <c r="A187" s="91" t="s">
        <v>88</v>
      </c>
      <c r="B187" s="38" t="s">
        <v>42</v>
      </c>
      <c r="C187" s="92"/>
      <c r="D187" s="92"/>
      <c r="E187" s="37"/>
      <c r="F187" s="39">
        <f>SUM(F188)</f>
        <v>484.3</v>
      </c>
    </row>
    <row r="188" spans="1:6" ht="15.75">
      <c r="A188" s="93" t="s">
        <v>89</v>
      </c>
      <c r="B188" s="58" t="s">
        <v>42</v>
      </c>
      <c r="C188" s="94">
        <v>12</v>
      </c>
      <c r="D188" s="94"/>
      <c r="E188" s="57"/>
      <c r="F188" s="59">
        <f>SUM(F189,F201,F206)</f>
        <v>484.3</v>
      </c>
    </row>
    <row r="189" spans="1:6" ht="31.5">
      <c r="A189" s="96" t="s">
        <v>70</v>
      </c>
      <c r="B189" s="71" t="s">
        <v>42</v>
      </c>
      <c r="C189" s="74">
        <v>12</v>
      </c>
      <c r="D189" s="74" t="s">
        <v>71</v>
      </c>
      <c r="E189" s="71"/>
      <c r="F189" s="72">
        <f>SUM(F190)</f>
        <v>330.3</v>
      </c>
    </row>
    <row r="190" spans="1:6" ht="15" customHeight="1">
      <c r="A190" s="11" t="s">
        <v>77</v>
      </c>
      <c r="B190" s="5" t="s">
        <v>42</v>
      </c>
      <c r="C190" s="121">
        <v>12</v>
      </c>
      <c r="D190" s="121" t="s">
        <v>90</v>
      </c>
      <c r="E190" s="5"/>
      <c r="F190" s="81">
        <f>SUM(F191,F194,F198)</f>
        <v>330.3</v>
      </c>
    </row>
    <row r="191" spans="1:6" ht="31.5">
      <c r="A191" s="6" t="s">
        <v>20</v>
      </c>
      <c r="B191" s="5" t="s">
        <v>42</v>
      </c>
      <c r="C191" s="121">
        <v>12</v>
      </c>
      <c r="D191" s="121" t="s">
        <v>90</v>
      </c>
      <c r="E191" s="5" t="s">
        <v>21</v>
      </c>
      <c r="F191" s="81">
        <f>SUM(F192)</f>
        <v>305.3</v>
      </c>
    </row>
    <row r="192" spans="1:6" ht="15.75">
      <c r="A192" s="2" t="s">
        <v>80</v>
      </c>
      <c r="B192" s="5" t="s">
        <v>42</v>
      </c>
      <c r="C192" s="121">
        <v>12</v>
      </c>
      <c r="D192" s="121" t="s">
        <v>90</v>
      </c>
      <c r="E192" s="5" t="s">
        <v>78</v>
      </c>
      <c r="F192" s="81">
        <f>SUM(F193)</f>
        <v>305.3</v>
      </c>
    </row>
    <row r="193" spans="1:6" ht="15.75">
      <c r="A193" s="2" t="s">
        <v>24</v>
      </c>
      <c r="B193" s="5" t="s">
        <v>42</v>
      </c>
      <c r="C193" s="121">
        <v>12</v>
      </c>
      <c r="D193" s="121" t="s">
        <v>90</v>
      </c>
      <c r="E193" s="5" t="s">
        <v>79</v>
      </c>
      <c r="F193" s="35">
        <f>SUM(прил9!G156)</f>
        <v>305.3</v>
      </c>
    </row>
    <row r="194" spans="1:6" ht="15.75">
      <c r="A194" s="6" t="s">
        <v>30</v>
      </c>
      <c r="B194" s="5" t="s">
        <v>42</v>
      </c>
      <c r="C194" s="121">
        <v>12</v>
      </c>
      <c r="D194" s="121" t="s">
        <v>90</v>
      </c>
      <c r="E194" s="5" t="s">
        <v>31</v>
      </c>
      <c r="F194" s="81">
        <f>SUM(F195)</f>
        <v>16</v>
      </c>
    </row>
    <row r="195" spans="1:6" ht="15.75" customHeight="1">
      <c r="A195" s="6" t="s">
        <v>32</v>
      </c>
      <c r="B195" s="5" t="s">
        <v>42</v>
      </c>
      <c r="C195" s="121">
        <v>12</v>
      </c>
      <c r="D195" s="121" t="s">
        <v>90</v>
      </c>
      <c r="E195" s="5" t="s">
        <v>33</v>
      </c>
      <c r="F195" s="81">
        <f>SUM(F196:F197)</f>
        <v>16</v>
      </c>
    </row>
    <row r="196" spans="1:6" ht="33" customHeight="1">
      <c r="A196" s="6" t="s">
        <v>251</v>
      </c>
      <c r="B196" s="5" t="s">
        <v>42</v>
      </c>
      <c r="C196" s="130">
        <v>12</v>
      </c>
      <c r="D196" s="130" t="s">
        <v>90</v>
      </c>
      <c r="E196" s="5" t="s">
        <v>250</v>
      </c>
      <c r="F196" s="103">
        <f>SUM(прил9!G159)</f>
        <v>9</v>
      </c>
    </row>
    <row r="197" spans="1:6" ht="16.5" customHeight="1">
      <c r="A197" s="6" t="s">
        <v>34</v>
      </c>
      <c r="B197" s="5" t="s">
        <v>42</v>
      </c>
      <c r="C197" s="121">
        <v>12</v>
      </c>
      <c r="D197" s="121" t="s">
        <v>90</v>
      </c>
      <c r="E197" s="5" t="s">
        <v>35</v>
      </c>
      <c r="F197" s="35">
        <f>SUM(прил9!G160)</f>
        <v>7</v>
      </c>
    </row>
    <row r="198" spans="1:6" ht="15.75">
      <c r="A198" s="6" t="s">
        <v>37</v>
      </c>
      <c r="B198" s="5" t="s">
        <v>42</v>
      </c>
      <c r="C198" s="121">
        <v>12</v>
      </c>
      <c r="D198" s="121" t="s">
        <v>90</v>
      </c>
      <c r="E198" s="5" t="s">
        <v>36</v>
      </c>
      <c r="F198" s="81">
        <f>SUM(F199)</f>
        <v>9</v>
      </c>
    </row>
    <row r="199" spans="1:6" ht="17.25" customHeight="1">
      <c r="A199" s="6" t="s">
        <v>195</v>
      </c>
      <c r="B199" s="5" t="s">
        <v>42</v>
      </c>
      <c r="C199" s="121">
        <v>12</v>
      </c>
      <c r="D199" s="121" t="s">
        <v>90</v>
      </c>
      <c r="E199" s="5" t="s">
        <v>38</v>
      </c>
      <c r="F199" s="81">
        <f>SUM(F200:F200)</f>
        <v>9</v>
      </c>
    </row>
    <row r="200" spans="1:6" ht="16.5" customHeight="1">
      <c r="A200" s="6" t="s">
        <v>39</v>
      </c>
      <c r="B200" s="5" t="s">
        <v>42</v>
      </c>
      <c r="C200" s="121">
        <v>12</v>
      </c>
      <c r="D200" s="121" t="s">
        <v>90</v>
      </c>
      <c r="E200" s="5" t="s">
        <v>40</v>
      </c>
      <c r="F200" s="35">
        <f>SUM(прил9!G163)</f>
        <v>9</v>
      </c>
    </row>
    <row r="201" spans="1:6" ht="16.5" customHeight="1">
      <c r="A201" s="185" t="s">
        <v>455</v>
      </c>
      <c r="B201" s="73" t="s">
        <v>42</v>
      </c>
      <c r="C201" s="73" t="s">
        <v>291</v>
      </c>
      <c r="D201" s="186" t="s">
        <v>453</v>
      </c>
      <c r="E201" s="71"/>
      <c r="F201" s="72">
        <f>SUM(F202)</f>
        <v>54</v>
      </c>
    </row>
    <row r="202" spans="1:6" ht="16.5" customHeight="1">
      <c r="A202" s="11" t="s">
        <v>456</v>
      </c>
      <c r="B202" s="10" t="s">
        <v>42</v>
      </c>
      <c r="C202" s="15">
        <v>12</v>
      </c>
      <c r="D202" s="15" t="s">
        <v>454</v>
      </c>
      <c r="E202" s="13"/>
      <c r="F202" s="81">
        <f>SUM(F203)</f>
        <v>54</v>
      </c>
    </row>
    <row r="203" spans="1:6" ht="16.5" customHeight="1">
      <c r="A203" s="6" t="s">
        <v>30</v>
      </c>
      <c r="B203" s="10" t="s">
        <v>42</v>
      </c>
      <c r="C203" s="15">
        <v>12</v>
      </c>
      <c r="D203" s="15" t="s">
        <v>454</v>
      </c>
      <c r="E203" s="13" t="s">
        <v>31</v>
      </c>
      <c r="F203" s="81">
        <f>SUM(F204)</f>
        <v>54</v>
      </c>
    </row>
    <row r="204" spans="1:6" ht="16.5" customHeight="1">
      <c r="A204" s="6" t="s">
        <v>32</v>
      </c>
      <c r="B204" s="10" t="s">
        <v>42</v>
      </c>
      <c r="C204" s="15">
        <v>12</v>
      </c>
      <c r="D204" s="15" t="s">
        <v>454</v>
      </c>
      <c r="E204" s="13" t="s">
        <v>33</v>
      </c>
      <c r="F204" s="81">
        <f>SUM(F205)</f>
        <v>54</v>
      </c>
    </row>
    <row r="205" spans="1:6" ht="16.5" customHeight="1">
      <c r="A205" s="6" t="s">
        <v>34</v>
      </c>
      <c r="B205" s="10" t="s">
        <v>42</v>
      </c>
      <c r="C205" s="15">
        <v>12</v>
      </c>
      <c r="D205" s="15" t="s">
        <v>454</v>
      </c>
      <c r="E205" s="13" t="s">
        <v>35</v>
      </c>
      <c r="F205" s="35">
        <f>SUM(прил9!G168)</f>
        <v>54</v>
      </c>
    </row>
    <row r="206" spans="1:6" ht="15" customHeight="1">
      <c r="A206" s="70" t="s">
        <v>106</v>
      </c>
      <c r="B206" s="73" t="s">
        <v>42</v>
      </c>
      <c r="C206" s="73" t="s">
        <v>291</v>
      </c>
      <c r="D206" s="74" t="s">
        <v>105</v>
      </c>
      <c r="E206" s="71"/>
      <c r="F206" s="72">
        <f>SUM(F207)</f>
        <v>100</v>
      </c>
    </row>
    <row r="207" spans="1:6" ht="47.25" customHeight="1">
      <c r="A207" s="6" t="s">
        <v>290</v>
      </c>
      <c r="B207" s="10" t="s">
        <v>42</v>
      </c>
      <c r="C207" s="15">
        <v>12</v>
      </c>
      <c r="D207" s="15" t="s">
        <v>288</v>
      </c>
      <c r="E207" s="13"/>
      <c r="F207" s="81">
        <f>SUM(F208)</f>
        <v>100</v>
      </c>
    </row>
    <row r="208" spans="1:6" ht="15" customHeight="1">
      <c r="A208" s="6" t="s">
        <v>37</v>
      </c>
      <c r="B208" s="10" t="s">
        <v>42</v>
      </c>
      <c r="C208" s="15">
        <v>12</v>
      </c>
      <c r="D208" s="15" t="s">
        <v>288</v>
      </c>
      <c r="E208" s="13" t="s">
        <v>36</v>
      </c>
      <c r="F208" s="81">
        <f>SUM(F209)</f>
        <v>100</v>
      </c>
    </row>
    <row r="209" spans="1:6" ht="33.75" customHeight="1">
      <c r="A209" s="6" t="s">
        <v>292</v>
      </c>
      <c r="B209" s="10" t="s">
        <v>42</v>
      </c>
      <c r="C209" s="15">
        <v>12</v>
      </c>
      <c r="D209" s="15" t="s">
        <v>288</v>
      </c>
      <c r="E209" s="13" t="s">
        <v>289</v>
      </c>
      <c r="F209" s="35">
        <f>SUM(прил9!G172)</f>
        <v>100</v>
      </c>
    </row>
    <row r="210" spans="1:6" ht="18.75" customHeight="1">
      <c r="A210" s="146" t="s">
        <v>511</v>
      </c>
      <c r="B210" s="197" t="s">
        <v>510</v>
      </c>
      <c r="C210" s="92"/>
      <c r="D210" s="92"/>
      <c r="E210" s="198"/>
      <c r="F210" s="39">
        <f t="shared" ref="F210:F215" si="0">SUM(F211)</f>
        <v>1100</v>
      </c>
    </row>
    <row r="211" spans="1:6" ht="18.75" customHeight="1">
      <c r="A211" s="56" t="s">
        <v>512</v>
      </c>
      <c r="B211" s="62" t="s">
        <v>510</v>
      </c>
      <c r="C211" s="62" t="s">
        <v>16</v>
      </c>
      <c r="D211" s="63"/>
      <c r="E211" s="60"/>
      <c r="F211" s="61">
        <f t="shared" si="0"/>
        <v>1100</v>
      </c>
    </row>
    <row r="212" spans="1:6" ht="18.75" customHeight="1">
      <c r="A212" s="96" t="s">
        <v>263</v>
      </c>
      <c r="B212" s="73" t="s">
        <v>510</v>
      </c>
      <c r="C212" s="73" t="s">
        <v>16</v>
      </c>
      <c r="D212" s="74" t="s">
        <v>513</v>
      </c>
      <c r="E212" s="75"/>
      <c r="F212" s="72">
        <f t="shared" si="0"/>
        <v>1100</v>
      </c>
    </row>
    <row r="213" spans="1:6" ht="48.75" customHeight="1">
      <c r="A213" s="6" t="s">
        <v>428</v>
      </c>
      <c r="B213" s="20" t="s">
        <v>510</v>
      </c>
      <c r="C213" s="20" t="s">
        <v>16</v>
      </c>
      <c r="D213" s="194" t="s">
        <v>427</v>
      </c>
      <c r="E213" s="13"/>
      <c r="F213" s="81">
        <f t="shared" si="0"/>
        <v>1100</v>
      </c>
    </row>
    <row r="214" spans="1:6" ht="18.75" customHeight="1">
      <c r="A214" s="6" t="s">
        <v>379</v>
      </c>
      <c r="B214" s="20" t="s">
        <v>510</v>
      </c>
      <c r="C214" s="20" t="s">
        <v>16</v>
      </c>
      <c r="D214" s="194" t="s">
        <v>427</v>
      </c>
      <c r="E214" s="5" t="s">
        <v>373</v>
      </c>
      <c r="F214" s="81">
        <f t="shared" si="0"/>
        <v>1100</v>
      </c>
    </row>
    <row r="215" spans="1:6" ht="31.5" customHeight="1">
      <c r="A215" s="6" t="s">
        <v>380</v>
      </c>
      <c r="B215" s="5" t="s">
        <v>510</v>
      </c>
      <c r="C215" s="5" t="s">
        <v>16</v>
      </c>
      <c r="D215" s="194" t="s">
        <v>427</v>
      </c>
      <c r="E215" s="5" t="s">
        <v>374</v>
      </c>
      <c r="F215" s="81">
        <f t="shared" si="0"/>
        <v>1100</v>
      </c>
    </row>
    <row r="216" spans="1:6" ht="32.25" customHeight="1">
      <c r="A216" s="6" t="s">
        <v>381</v>
      </c>
      <c r="B216" s="5" t="s">
        <v>510</v>
      </c>
      <c r="C216" s="5" t="s">
        <v>16</v>
      </c>
      <c r="D216" s="194" t="s">
        <v>427</v>
      </c>
      <c r="E216" s="5" t="s">
        <v>375</v>
      </c>
      <c r="F216" s="35">
        <f>SUM(прил9!G314)</f>
        <v>1100</v>
      </c>
    </row>
    <row r="217" spans="1:6" ht="15.75">
      <c r="A217" s="91" t="s">
        <v>91</v>
      </c>
      <c r="B217" s="38" t="s">
        <v>93</v>
      </c>
      <c r="C217" s="92"/>
      <c r="D217" s="92"/>
      <c r="E217" s="37"/>
      <c r="F217" s="39">
        <f>SUM(F218,F245,F355,F381)</f>
        <v>173649.8</v>
      </c>
    </row>
    <row r="218" spans="1:6" ht="15.75">
      <c r="A218" s="93" t="s">
        <v>92</v>
      </c>
      <c r="B218" s="58" t="s">
        <v>93</v>
      </c>
      <c r="C218" s="58" t="s">
        <v>14</v>
      </c>
      <c r="D218" s="94"/>
      <c r="E218" s="57"/>
      <c r="F218" s="59">
        <f>SUM(F219,F225)</f>
        <v>22740.400000000001</v>
      </c>
    </row>
    <row r="219" spans="1:6" ht="15.75">
      <c r="A219" s="187" t="s">
        <v>442</v>
      </c>
      <c r="B219" s="73" t="s">
        <v>93</v>
      </c>
      <c r="C219" s="73" t="s">
        <v>14</v>
      </c>
      <c r="D219" s="74" t="s">
        <v>443</v>
      </c>
      <c r="E219" s="75"/>
      <c r="F219" s="72">
        <f>SUM(F220)</f>
        <v>4030</v>
      </c>
    </row>
    <row r="220" spans="1:6" ht="31.5">
      <c r="A220" s="6" t="s">
        <v>447</v>
      </c>
      <c r="B220" s="10" t="s">
        <v>93</v>
      </c>
      <c r="C220" s="10" t="s">
        <v>14</v>
      </c>
      <c r="D220" s="151" t="s">
        <v>444</v>
      </c>
      <c r="E220" s="149"/>
      <c r="F220" s="81">
        <f>SUM(F221)</f>
        <v>4030</v>
      </c>
    </row>
    <row r="221" spans="1:6" ht="31.5">
      <c r="A221" s="6" t="s">
        <v>458</v>
      </c>
      <c r="B221" s="10" t="s">
        <v>93</v>
      </c>
      <c r="C221" s="10" t="s">
        <v>14</v>
      </c>
      <c r="D221" s="151" t="s">
        <v>457</v>
      </c>
      <c r="E221" s="5"/>
      <c r="F221" s="81">
        <f>SUM(F222)</f>
        <v>4030</v>
      </c>
    </row>
    <row r="222" spans="1:6" ht="15.75">
      <c r="A222" s="6" t="s">
        <v>30</v>
      </c>
      <c r="B222" s="10" t="s">
        <v>93</v>
      </c>
      <c r="C222" s="10" t="s">
        <v>14</v>
      </c>
      <c r="D222" s="151" t="s">
        <v>457</v>
      </c>
      <c r="E222" s="13" t="s">
        <v>31</v>
      </c>
      <c r="F222" s="81">
        <f>SUM(F223)</f>
        <v>4030</v>
      </c>
    </row>
    <row r="223" spans="1:6" ht="17.25" customHeight="1">
      <c r="A223" s="6" t="s">
        <v>32</v>
      </c>
      <c r="B223" s="10" t="s">
        <v>93</v>
      </c>
      <c r="C223" s="10" t="s">
        <v>14</v>
      </c>
      <c r="D223" s="151" t="s">
        <v>457</v>
      </c>
      <c r="E223" s="13" t="s">
        <v>33</v>
      </c>
      <c r="F223" s="81">
        <f>SUM(F224)</f>
        <v>4030</v>
      </c>
    </row>
    <row r="224" spans="1:6" ht="33" customHeight="1">
      <c r="A224" s="6" t="s">
        <v>430</v>
      </c>
      <c r="B224" s="10" t="s">
        <v>93</v>
      </c>
      <c r="C224" s="10" t="s">
        <v>14</v>
      </c>
      <c r="D224" s="151" t="s">
        <v>457</v>
      </c>
      <c r="E224" s="149" t="s">
        <v>429</v>
      </c>
      <c r="F224" s="103">
        <f>SUM(прил9!G322)</f>
        <v>4030</v>
      </c>
    </row>
    <row r="225" spans="1:6" ht="15.75">
      <c r="A225" s="70" t="s">
        <v>106</v>
      </c>
      <c r="B225" s="71" t="s">
        <v>93</v>
      </c>
      <c r="C225" s="71" t="s">
        <v>14</v>
      </c>
      <c r="D225" s="74" t="s">
        <v>105</v>
      </c>
      <c r="E225" s="71"/>
      <c r="F225" s="72">
        <f>SUM(F226)</f>
        <v>18710.400000000001</v>
      </c>
    </row>
    <row r="226" spans="1:6" ht="32.25" customHeight="1">
      <c r="A226" s="6" t="s">
        <v>303</v>
      </c>
      <c r="B226" s="5" t="s">
        <v>93</v>
      </c>
      <c r="C226" s="5" t="s">
        <v>14</v>
      </c>
      <c r="D226" s="151" t="s">
        <v>253</v>
      </c>
      <c r="E226" s="5"/>
      <c r="F226" s="81">
        <f>SUM(F227,F240)</f>
        <v>18710.400000000001</v>
      </c>
    </row>
    <row r="227" spans="1:6" ht="18" customHeight="1">
      <c r="A227" s="6" t="s">
        <v>305</v>
      </c>
      <c r="B227" s="5" t="s">
        <v>93</v>
      </c>
      <c r="C227" s="5" t="s">
        <v>14</v>
      </c>
      <c r="D227" s="151" t="s">
        <v>304</v>
      </c>
      <c r="E227" s="5"/>
      <c r="F227" s="81">
        <f>SUM(F228,F232,F236)</f>
        <v>13726.9</v>
      </c>
    </row>
    <row r="228" spans="1:6" ht="31.5">
      <c r="A228" s="6" t="s">
        <v>20</v>
      </c>
      <c r="B228" s="5" t="s">
        <v>93</v>
      </c>
      <c r="C228" s="5" t="s">
        <v>14</v>
      </c>
      <c r="D228" s="151" t="s">
        <v>304</v>
      </c>
      <c r="E228" s="5" t="s">
        <v>21</v>
      </c>
      <c r="F228" s="81">
        <f>SUM(F229)</f>
        <v>11872.5</v>
      </c>
    </row>
    <row r="229" spans="1:6" ht="15.75">
      <c r="A229" s="2" t="s">
        <v>80</v>
      </c>
      <c r="B229" s="5" t="s">
        <v>93</v>
      </c>
      <c r="C229" s="5" t="s">
        <v>14</v>
      </c>
      <c r="D229" s="151" t="s">
        <v>304</v>
      </c>
      <c r="E229" s="5" t="s">
        <v>78</v>
      </c>
      <c r="F229" s="81">
        <f>SUM(F230:F231)</f>
        <v>11872.5</v>
      </c>
    </row>
    <row r="230" spans="1:6" ht="15.75">
      <c r="A230" s="2" t="s">
        <v>24</v>
      </c>
      <c r="B230" s="5" t="s">
        <v>93</v>
      </c>
      <c r="C230" s="5" t="s">
        <v>14</v>
      </c>
      <c r="D230" s="151" t="s">
        <v>304</v>
      </c>
      <c r="E230" s="5" t="s">
        <v>79</v>
      </c>
      <c r="F230" s="35">
        <f>SUM(прил9!G328)</f>
        <v>11839</v>
      </c>
    </row>
    <row r="231" spans="1:6" ht="17.25" customHeight="1">
      <c r="A231" s="6" t="s">
        <v>103</v>
      </c>
      <c r="B231" s="5" t="s">
        <v>93</v>
      </c>
      <c r="C231" s="5" t="s">
        <v>14</v>
      </c>
      <c r="D231" s="151" t="s">
        <v>304</v>
      </c>
      <c r="E231" s="5" t="s">
        <v>102</v>
      </c>
      <c r="F231" s="35">
        <f>SUM(прил9!G329)</f>
        <v>33.5</v>
      </c>
    </row>
    <row r="232" spans="1:6" ht="15.75">
      <c r="A232" s="6" t="s">
        <v>30</v>
      </c>
      <c r="B232" s="5" t="s">
        <v>93</v>
      </c>
      <c r="C232" s="5" t="s">
        <v>14</v>
      </c>
      <c r="D232" s="151" t="s">
        <v>304</v>
      </c>
      <c r="E232" s="5" t="s">
        <v>31</v>
      </c>
      <c r="F232" s="81">
        <f>SUM(F233)</f>
        <v>1728</v>
      </c>
    </row>
    <row r="233" spans="1:6" ht="17.25" customHeight="1">
      <c r="A233" s="6" t="s">
        <v>32</v>
      </c>
      <c r="B233" s="5" t="s">
        <v>93</v>
      </c>
      <c r="C233" s="5" t="s">
        <v>14</v>
      </c>
      <c r="D233" s="151" t="s">
        <v>304</v>
      </c>
      <c r="E233" s="5" t="s">
        <v>33</v>
      </c>
      <c r="F233" s="81">
        <f>SUM(F234:F235)</f>
        <v>1728</v>
      </c>
    </row>
    <row r="234" spans="1:6" ht="33" customHeight="1">
      <c r="A234" s="6" t="s">
        <v>251</v>
      </c>
      <c r="B234" s="5" t="s">
        <v>93</v>
      </c>
      <c r="C234" s="5" t="s">
        <v>14</v>
      </c>
      <c r="D234" s="151" t="s">
        <v>304</v>
      </c>
      <c r="E234" s="5" t="s">
        <v>250</v>
      </c>
      <c r="F234" s="103">
        <f>SUM(прил9!G332)</f>
        <v>41</v>
      </c>
    </row>
    <row r="235" spans="1:6" ht="16.5" customHeight="1">
      <c r="A235" s="6" t="s">
        <v>34</v>
      </c>
      <c r="B235" s="5" t="s">
        <v>93</v>
      </c>
      <c r="C235" s="5" t="s">
        <v>14</v>
      </c>
      <c r="D235" s="151" t="s">
        <v>304</v>
      </c>
      <c r="E235" s="5" t="s">
        <v>35</v>
      </c>
      <c r="F235" s="35">
        <f>SUM(прил9!G333)</f>
        <v>1687</v>
      </c>
    </row>
    <row r="236" spans="1:6" ht="15.75">
      <c r="A236" s="6" t="s">
        <v>37</v>
      </c>
      <c r="B236" s="5" t="s">
        <v>93</v>
      </c>
      <c r="C236" s="5" t="s">
        <v>14</v>
      </c>
      <c r="D236" s="151" t="s">
        <v>304</v>
      </c>
      <c r="E236" s="5" t="s">
        <v>36</v>
      </c>
      <c r="F236" s="81">
        <f>SUM(F237)</f>
        <v>126.4</v>
      </c>
    </row>
    <row r="237" spans="1:6" ht="17.25" customHeight="1">
      <c r="A237" s="6" t="s">
        <v>195</v>
      </c>
      <c r="B237" s="5" t="s">
        <v>93</v>
      </c>
      <c r="C237" s="5" t="s">
        <v>14</v>
      </c>
      <c r="D237" s="151" t="s">
        <v>304</v>
      </c>
      <c r="E237" s="5" t="s">
        <v>38</v>
      </c>
      <c r="F237" s="81">
        <f>SUM(F238:F239)</f>
        <v>126.4</v>
      </c>
    </row>
    <row r="238" spans="1:6" ht="17.25" customHeight="1">
      <c r="A238" s="6" t="s">
        <v>39</v>
      </c>
      <c r="B238" s="5" t="s">
        <v>93</v>
      </c>
      <c r="C238" s="5" t="s">
        <v>14</v>
      </c>
      <c r="D238" s="151" t="s">
        <v>304</v>
      </c>
      <c r="E238" s="5" t="s">
        <v>40</v>
      </c>
      <c r="F238" s="35">
        <f>SUM(прил9!G336)</f>
        <v>121</v>
      </c>
    </row>
    <row r="239" spans="1:6" ht="17.25" customHeight="1">
      <c r="A239" s="6" t="s">
        <v>196</v>
      </c>
      <c r="B239" s="5" t="s">
        <v>93</v>
      </c>
      <c r="C239" s="5" t="s">
        <v>14</v>
      </c>
      <c r="D239" s="151" t="s">
        <v>304</v>
      </c>
      <c r="E239" s="5" t="s">
        <v>81</v>
      </c>
      <c r="F239" s="35">
        <f>SUM(прил9!G337)</f>
        <v>5.4</v>
      </c>
    </row>
    <row r="240" spans="1:6" ht="18.75" customHeight="1">
      <c r="A240" s="6" t="s">
        <v>307</v>
      </c>
      <c r="B240" s="5" t="s">
        <v>93</v>
      </c>
      <c r="C240" s="5" t="s">
        <v>14</v>
      </c>
      <c r="D240" s="5" t="s">
        <v>306</v>
      </c>
      <c r="E240" s="5"/>
      <c r="F240" s="81">
        <f>SUM(F241)</f>
        <v>4983.5</v>
      </c>
    </row>
    <row r="241" spans="1:6" ht="17.25" customHeight="1">
      <c r="A241" s="6" t="s">
        <v>30</v>
      </c>
      <c r="B241" s="5" t="s">
        <v>93</v>
      </c>
      <c r="C241" s="5" t="s">
        <v>14</v>
      </c>
      <c r="D241" s="5" t="s">
        <v>306</v>
      </c>
      <c r="E241" s="5" t="s">
        <v>31</v>
      </c>
      <c r="F241" s="81">
        <f>SUM(F242)</f>
        <v>4983.5</v>
      </c>
    </row>
    <row r="242" spans="1:6" ht="17.25" customHeight="1">
      <c r="A242" s="6" t="s">
        <v>32</v>
      </c>
      <c r="B242" s="5" t="s">
        <v>93</v>
      </c>
      <c r="C242" s="5" t="s">
        <v>14</v>
      </c>
      <c r="D242" s="5" t="s">
        <v>306</v>
      </c>
      <c r="E242" s="5" t="s">
        <v>33</v>
      </c>
      <c r="F242" s="81">
        <f>SUM(F243:F244)</f>
        <v>4983.5</v>
      </c>
    </row>
    <row r="243" spans="1:6" ht="32.25" customHeight="1">
      <c r="A243" s="6" t="s">
        <v>430</v>
      </c>
      <c r="B243" s="5" t="s">
        <v>93</v>
      </c>
      <c r="C243" s="5" t="s">
        <v>14</v>
      </c>
      <c r="D243" s="5" t="s">
        <v>306</v>
      </c>
      <c r="E243" s="5" t="s">
        <v>429</v>
      </c>
      <c r="F243" s="103">
        <f>SUM(прил9!G341)</f>
        <v>2170</v>
      </c>
    </row>
    <row r="244" spans="1:6" ht="17.25" customHeight="1">
      <c r="A244" s="6" t="s">
        <v>34</v>
      </c>
      <c r="B244" s="5" t="s">
        <v>93</v>
      </c>
      <c r="C244" s="5" t="s">
        <v>14</v>
      </c>
      <c r="D244" s="5" t="s">
        <v>306</v>
      </c>
      <c r="E244" s="5" t="s">
        <v>35</v>
      </c>
      <c r="F244" s="35">
        <f>SUM(прил9!G342)</f>
        <v>2813.5</v>
      </c>
    </row>
    <row r="245" spans="1:6" ht="15.75">
      <c r="A245" s="93" t="s">
        <v>94</v>
      </c>
      <c r="B245" s="58" t="s">
        <v>93</v>
      </c>
      <c r="C245" s="58" t="s">
        <v>16</v>
      </c>
      <c r="D245" s="94"/>
      <c r="E245" s="57"/>
      <c r="F245" s="59">
        <f>SUM(F246,F252,F258,F263,F269,F279,F289)</f>
        <v>143033.1</v>
      </c>
    </row>
    <row r="246" spans="1:6" ht="15.75">
      <c r="A246" s="96" t="s">
        <v>270</v>
      </c>
      <c r="B246" s="71" t="s">
        <v>93</v>
      </c>
      <c r="C246" s="71" t="s">
        <v>16</v>
      </c>
      <c r="D246" s="74" t="s">
        <v>95</v>
      </c>
      <c r="E246" s="71"/>
      <c r="F246" s="72">
        <f>SUM(F247)</f>
        <v>83</v>
      </c>
    </row>
    <row r="247" spans="1:6" ht="18" customHeight="1">
      <c r="A247" s="11" t="s">
        <v>77</v>
      </c>
      <c r="B247" s="5" t="s">
        <v>93</v>
      </c>
      <c r="C247" s="5" t="s">
        <v>16</v>
      </c>
      <c r="D247" s="121" t="s">
        <v>96</v>
      </c>
      <c r="E247" s="5"/>
      <c r="F247" s="81">
        <f>SUM(F248)</f>
        <v>83</v>
      </c>
    </row>
    <row r="248" spans="1:6" ht="34.5" customHeight="1">
      <c r="A248" s="131" t="s">
        <v>269</v>
      </c>
      <c r="B248" s="5" t="s">
        <v>93</v>
      </c>
      <c r="C248" s="5" t="s">
        <v>16</v>
      </c>
      <c r="D248" s="128" t="s">
        <v>265</v>
      </c>
      <c r="E248" s="5"/>
      <c r="F248" s="81">
        <f>SUM(F249)</f>
        <v>83</v>
      </c>
    </row>
    <row r="249" spans="1:6" ht="31.5" customHeight="1">
      <c r="A249" s="6" t="s">
        <v>20</v>
      </c>
      <c r="B249" s="5" t="s">
        <v>93</v>
      </c>
      <c r="C249" s="5" t="s">
        <v>16</v>
      </c>
      <c r="D249" s="128" t="s">
        <v>265</v>
      </c>
      <c r="E249" s="5" t="s">
        <v>21</v>
      </c>
      <c r="F249" s="81">
        <f>SUM(F250)</f>
        <v>83</v>
      </c>
    </row>
    <row r="250" spans="1:6" ht="16.5" customHeight="1">
      <c r="A250" s="6" t="s">
        <v>80</v>
      </c>
      <c r="B250" s="5" t="s">
        <v>93</v>
      </c>
      <c r="C250" s="5" t="s">
        <v>16</v>
      </c>
      <c r="D250" s="128" t="s">
        <v>265</v>
      </c>
      <c r="E250" s="5" t="s">
        <v>78</v>
      </c>
      <c r="F250" s="81">
        <f>SUM(F251)</f>
        <v>83</v>
      </c>
    </row>
    <row r="251" spans="1:6" ht="16.5" customHeight="1">
      <c r="A251" s="6" t="s">
        <v>103</v>
      </c>
      <c r="B251" s="5" t="s">
        <v>93</v>
      </c>
      <c r="C251" s="5" t="s">
        <v>16</v>
      </c>
      <c r="D251" s="128" t="s">
        <v>265</v>
      </c>
      <c r="E251" s="5" t="s">
        <v>102</v>
      </c>
      <c r="F251" s="35">
        <f>SUM(прил9!G349)</f>
        <v>83</v>
      </c>
    </row>
    <row r="252" spans="1:6" ht="16.5" customHeight="1">
      <c r="A252" s="70" t="s">
        <v>465</v>
      </c>
      <c r="B252" s="75" t="s">
        <v>93</v>
      </c>
      <c r="C252" s="71" t="s">
        <v>16</v>
      </c>
      <c r="D252" s="74" t="s">
        <v>466</v>
      </c>
      <c r="E252" s="71"/>
      <c r="F252" s="72">
        <f>SUM(F253)</f>
        <v>3100.6</v>
      </c>
    </row>
    <row r="253" spans="1:6" ht="16.5" customHeight="1">
      <c r="A253" s="193" t="s">
        <v>467</v>
      </c>
      <c r="B253" s="10" t="s">
        <v>93</v>
      </c>
      <c r="C253" s="10" t="s">
        <v>16</v>
      </c>
      <c r="D253" s="15" t="s">
        <v>468</v>
      </c>
      <c r="E253" s="5"/>
      <c r="F253" s="81">
        <f>SUM(F254)</f>
        <v>3100.6</v>
      </c>
    </row>
    <row r="254" spans="1:6" ht="16.5" customHeight="1">
      <c r="A254" s="6" t="s">
        <v>30</v>
      </c>
      <c r="B254" s="10" t="s">
        <v>93</v>
      </c>
      <c r="C254" s="10" t="s">
        <v>16</v>
      </c>
      <c r="D254" s="15" t="s">
        <v>468</v>
      </c>
      <c r="E254" s="5" t="s">
        <v>31</v>
      </c>
      <c r="F254" s="81">
        <f>SUM(F255)</f>
        <v>3100.6</v>
      </c>
    </row>
    <row r="255" spans="1:6" ht="16.5" customHeight="1">
      <c r="A255" s="6" t="s">
        <v>32</v>
      </c>
      <c r="B255" s="10" t="s">
        <v>93</v>
      </c>
      <c r="C255" s="10" t="s">
        <v>16</v>
      </c>
      <c r="D255" s="15" t="s">
        <v>468</v>
      </c>
      <c r="E255" s="5" t="s">
        <v>33</v>
      </c>
      <c r="F255" s="81">
        <f>SUM(F256:F257)</f>
        <v>3100.6</v>
      </c>
    </row>
    <row r="256" spans="1:6" ht="30.75" customHeight="1">
      <c r="A256" s="6" t="s">
        <v>430</v>
      </c>
      <c r="B256" s="10" t="s">
        <v>93</v>
      </c>
      <c r="C256" s="10" t="s">
        <v>16</v>
      </c>
      <c r="D256" s="15" t="s">
        <v>468</v>
      </c>
      <c r="E256" s="5" t="s">
        <v>429</v>
      </c>
      <c r="F256" s="35">
        <f>SUM(прил9!G354)</f>
        <v>3000</v>
      </c>
    </row>
    <row r="257" spans="1:6" ht="18" customHeight="1">
      <c r="A257" s="6" t="s">
        <v>34</v>
      </c>
      <c r="B257" s="10" t="s">
        <v>93</v>
      </c>
      <c r="C257" s="10" t="s">
        <v>16</v>
      </c>
      <c r="D257" s="15" t="s">
        <v>468</v>
      </c>
      <c r="E257" s="5" t="s">
        <v>35</v>
      </c>
      <c r="F257" s="35">
        <f>SUM(прил9!G355)</f>
        <v>100.6</v>
      </c>
    </row>
    <row r="258" spans="1:6" ht="16.5" customHeight="1">
      <c r="A258" s="96" t="s">
        <v>100</v>
      </c>
      <c r="B258" s="71" t="s">
        <v>93</v>
      </c>
      <c r="C258" s="71" t="s">
        <v>16</v>
      </c>
      <c r="D258" s="71" t="s">
        <v>101</v>
      </c>
      <c r="E258" s="71"/>
      <c r="F258" s="72">
        <f>SUM(F259)</f>
        <v>922</v>
      </c>
    </row>
    <row r="259" spans="1:6" ht="16.5" customHeight="1">
      <c r="A259" s="6" t="s">
        <v>459</v>
      </c>
      <c r="B259" s="5" t="s">
        <v>93</v>
      </c>
      <c r="C259" s="5" t="s">
        <v>16</v>
      </c>
      <c r="D259" s="159" t="s">
        <v>460</v>
      </c>
      <c r="E259" s="5"/>
      <c r="F259" s="81">
        <f>SUM(F260)</f>
        <v>922</v>
      </c>
    </row>
    <row r="260" spans="1:6" ht="32.25" customHeight="1">
      <c r="A260" s="6" t="s">
        <v>20</v>
      </c>
      <c r="B260" s="5" t="s">
        <v>93</v>
      </c>
      <c r="C260" s="5" t="s">
        <v>16</v>
      </c>
      <c r="D260" s="159" t="s">
        <v>460</v>
      </c>
      <c r="E260" s="5" t="s">
        <v>21</v>
      </c>
      <c r="F260" s="81">
        <f>SUM(F261)</f>
        <v>922</v>
      </c>
    </row>
    <row r="261" spans="1:6" ht="16.5" customHeight="1">
      <c r="A261" s="2" t="s">
        <v>80</v>
      </c>
      <c r="B261" s="5" t="s">
        <v>93</v>
      </c>
      <c r="C261" s="5" t="s">
        <v>16</v>
      </c>
      <c r="D261" s="159" t="s">
        <v>460</v>
      </c>
      <c r="E261" s="5" t="s">
        <v>78</v>
      </c>
      <c r="F261" s="81">
        <f>SUM(F262)</f>
        <v>922</v>
      </c>
    </row>
    <row r="262" spans="1:6" ht="16.5" customHeight="1">
      <c r="A262" s="2" t="s">
        <v>24</v>
      </c>
      <c r="B262" s="5" t="s">
        <v>93</v>
      </c>
      <c r="C262" s="5" t="s">
        <v>16</v>
      </c>
      <c r="D262" s="159" t="s">
        <v>460</v>
      </c>
      <c r="E262" s="5" t="s">
        <v>79</v>
      </c>
      <c r="F262" s="35">
        <f>SUM(прил9!G360)</f>
        <v>922</v>
      </c>
    </row>
    <row r="263" spans="1:6" ht="16.5" customHeight="1">
      <c r="A263" s="70" t="s">
        <v>43</v>
      </c>
      <c r="B263" s="189" t="s">
        <v>93</v>
      </c>
      <c r="C263" s="71" t="s">
        <v>16</v>
      </c>
      <c r="D263" s="186" t="s">
        <v>44</v>
      </c>
      <c r="E263" s="190"/>
      <c r="F263" s="191">
        <f>SUM(F264)</f>
        <v>33</v>
      </c>
    </row>
    <row r="264" spans="1:6" ht="48" customHeight="1">
      <c r="A264" s="6" t="s">
        <v>461</v>
      </c>
      <c r="B264" s="5" t="s">
        <v>93</v>
      </c>
      <c r="C264" s="5" t="s">
        <v>16</v>
      </c>
      <c r="D264" s="15" t="s">
        <v>462</v>
      </c>
      <c r="E264" s="13"/>
      <c r="F264" s="81">
        <f>SUM(F265)</f>
        <v>33</v>
      </c>
    </row>
    <row r="265" spans="1:6" ht="33" customHeight="1">
      <c r="A265" s="192" t="s">
        <v>463</v>
      </c>
      <c r="B265" s="5" t="s">
        <v>93</v>
      </c>
      <c r="C265" s="5" t="s">
        <v>16</v>
      </c>
      <c r="D265" s="159" t="s">
        <v>464</v>
      </c>
      <c r="E265" s="5"/>
      <c r="F265" s="81">
        <f>SUM(F266)</f>
        <v>33</v>
      </c>
    </row>
    <row r="266" spans="1:6" ht="33" customHeight="1">
      <c r="A266" s="6" t="s">
        <v>20</v>
      </c>
      <c r="B266" s="5" t="s">
        <v>93</v>
      </c>
      <c r="C266" s="5" t="s">
        <v>16</v>
      </c>
      <c r="D266" s="159" t="s">
        <v>464</v>
      </c>
      <c r="E266" s="5" t="s">
        <v>21</v>
      </c>
      <c r="F266" s="81">
        <f>SUM(F267)</f>
        <v>33</v>
      </c>
    </row>
    <row r="267" spans="1:6" ht="16.5" customHeight="1">
      <c r="A267" s="6" t="s">
        <v>80</v>
      </c>
      <c r="B267" s="5" t="s">
        <v>93</v>
      </c>
      <c r="C267" s="5" t="s">
        <v>16</v>
      </c>
      <c r="D267" s="159" t="s">
        <v>464</v>
      </c>
      <c r="E267" s="5" t="s">
        <v>78</v>
      </c>
      <c r="F267" s="81">
        <f>SUM(F268)</f>
        <v>33</v>
      </c>
    </row>
    <row r="268" spans="1:6" ht="16.5" customHeight="1">
      <c r="A268" s="6" t="s">
        <v>103</v>
      </c>
      <c r="B268" s="5" t="s">
        <v>93</v>
      </c>
      <c r="C268" s="5" t="s">
        <v>16</v>
      </c>
      <c r="D268" s="159" t="s">
        <v>464</v>
      </c>
      <c r="E268" s="5" t="s">
        <v>102</v>
      </c>
      <c r="F268" s="35">
        <f>SUM(прил9!G366)</f>
        <v>33</v>
      </c>
    </row>
    <row r="269" spans="1:6" ht="16.5" customHeight="1">
      <c r="A269" s="96" t="s">
        <v>442</v>
      </c>
      <c r="B269" s="71" t="s">
        <v>93</v>
      </c>
      <c r="C269" s="71" t="s">
        <v>16</v>
      </c>
      <c r="D269" s="71" t="s">
        <v>443</v>
      </c>
      <c r="E269" s="71"/>
      <c r="F269" s="72">
        <f>SUM(F270)</f>
        <v>463.8</v>
      </c>
    </row>
    <row r="270" spans="1:6" ht="30" customHeight="1">
      <c r="A270" s="6" t="s">
        <v>447</v>
      </c>
      <c r="B270" s="5" t="s">
        <v>93</v>
      </c>
      <c r="C270" s="5" t="s">
        <v>16</v>
      </c>
      <c r="D270" s="159" t="s">
        <v>444</v>
      </c>
      <c r="E270" s="5"/>
      <c r="F270" s="81">
        <f>SUM(F271,F275)</f>
        <v>463.8</v>
      </c>
    </row>
    <row r="271" spans="1:6" ht="49.5" customHeight="1">
      <c r="A271" s="6" t="s">
        <v>445</v>
      </c>
      <c r="B271" s="5" t="s">
        <v>93</v>
      </c>
      <c r="C271" s="5" t="s">
        <v>16</v>
      </c>
      <c r="D271" s="159" t="s">
        <v>446</v>
      </c>
      <c r="E271" s="5"/>
      <c r="F271" s="81">
        <f>SUM(F272)</f>
        <v>426.8</v>
      </c>
    </row>
    <row r="272" spans="1:6" ht="16.5" customHeight="1">
      <c r="A272" s="6" t="s">
        <v>30</v>
      </c>
      <c r="B272" s="5" t="s">
        <v>93</v>
      </c>
      <c r="C272" s="5" t="s">
        <v>16</v>
      </c>
      <c r="D272" s="159" t="s">
        <v>446</v>
      </c>
      <c r="E272" s="5" t="s">
        <v>31</v>
      </c>
      <c r="F272" s="81">
        <f>SUM(F273)</f>
        <v>426.8</v>
      </c>
    </row>
    <row r="273" spans="1:6" ht="16.5" customHeight="1">
      <c r="A273" s="6" t="s">
        <v>32</v>
      </c>
      <c r="B273" s="5" t="s">
        <v>93</v>
      </c>
      <c r="C273" s="5" t="s">
        <v>16</v>
      </c>
      <c r="D273" s="159" t="s">
        <v>446</v>
      </c>
      <c r="E273" s="5" t="s">
        <v>33</v>
      </c>
      <c r="F273" s="81">
        <f>SUM(F274)</f>
        <v>426.8</v>
      </c>
    </row>
    <row r="274" spans="1:6" ht="16.5" customHeight="1">
      <c r="A274" s="6" t="s">
        <v>34</v>
      </c>
      <c r="B274" s="5" t="s">
        <v>93</v>
      </c>
      <c r="C274" s="5" t="s">
        <v>16</v>
      </c>
      <c r="D274" s="159" t="s">
        <v>446</v>
      </c>
      <c r="E274" s="5" t="s">
        <v>35</v>
      </c>
      <c r="F274" s="35">
        <f>SUM(прил9!G372)</f>
        <v>426.8</v>
      </c>
    </row>
    <row r="275" spans="1:6" ht="49.5" customHeight="1">
      <c r="A275" s="6" t="s">
        <v>509</v>
      </c>
      <c r="B275" s="5" t="s">
        <v>93</v>
      </c>
      <c r="C275" s="5" t="s">
        <v>16</v>
      </c>
      <c r="D275" s="194" t="s">
        <v>508</v>
      </c>
      <c r="E275" s="5"/>
      <c r="F275" s="81">
        <f>SUM(F276)</f>
        <v>37</v>
      </c>
    </row>
    <row r="276" spans="1:6" ht="16.5" customHeight="1">
      <c r="A276" s="6" t="s">
        <v>30</v>
      </c>
      <c r="B276" s="5" t="s">
        <v>93</v>
      </c>
      <c r="C276" s="5" t="s">
        <v>16</v>
      </c>
      <c r="D276" s="194" t="s">
        <v>508</v>
      </c>
      <c r="E276" s="5" t="s">
        <v>31</v>
      </c>
      <c r="F276" s="81">
        <f>SUM(F277)</f>
        <v>37</v>
      </c>
    </row>
    <row r="277" spans="1:6" ht="16.5" customHeight="1">
      <c r="A277" s="6" t="s">
        <v>32</v>
      </c>
      <c r="B277" s="5" t="s">
        <v>93</v>
      </c>
      <c r="C277" s="5" t="s">
        <v>16</v>
      </c>
      <c r="D277" s="194" t="s">
        <v>508</v>
      </c>
      <c r="E277" s="5" t="s">
        <v>33</v>
      </c>
      <c r="F277" s="81">
        <f>SUM(F278)</f>
        <v>37</v>
      </c>
    </row>
    <row r="278" spans="1:6" ht="16.5" customHeight="1">
      <c r="A278" s="6" t="s">
        <v>34</v>
      </c>
      <c r="B278" s="5" t="s">
        <v>93</v>
      </c>
      <c r="C278" s="5" t="s">
        <v>16</v>
      </c>
      <c r="D278" s="194" t="s">
        <v>508</v>
      </c>
      <c r="E278" s="5" t="s">
        <v>35</v>
      </c>
      <c r="F278" s="35">
        <f>SUM(прил9!G376)</f>
        <v>37</v>
      </c>
    </row>
    <row r="279" spans="1:6" ht="15.75">
      <c r="A279" s="96" t="s">
        <v>263</v>
      </c>
      <c r="B279" s="71" t="s">
        <v>93</v>
      </c>
      <c r="C279" s="71" t="s">
        <v>16</v>
      </c>
      <c r="D279" s="71" t="s">
        <v>262</v>
      </c>
      <c r="E279" s="71"/>
      <c r="F279" s="72">
        <f>SUM(F280)</f>
        <v>105249.00000000001</v>
      </c>
    </row>
    <row r="280" spans="1:6" ht="47.25">
      <c r="A280" s="11" t="s">
        <v>264</v>
      </c>
      <c r="B280" s="5" t="s">
        <v>93</v>
      </c>
      <c r="C280" s="5" t="s">
        <v>16</v>
      </c>
      <c r="D280" s="128" t="s">
        <v>261</v>
      </c>
      <c r="E280" s="5"/>
      <c r="F280" s="81">
        <f>SUM(F281,F285)</f>
        <v>105249.00000000001</v>
      </c>
    </row>
    <row r="281" spans="1:6" ht="31.5">
      <c r="A281" s="6" t="s">
        <v>20</v>
      </c>
      <c r="B281" s="5" t="s">
        <v>93</v>
      </c>
      <c r="C281" s="5" t="s">
        <v>16</v>
      </c>
      <c r="D281" s="128" t="s">
        <v>261</v>
      </c>
      <c r="E281" s="5" t="s">
        <v>21</v>
      </c>
      <c r="F281" s="81">
        <f>SUM(F282)</f>
        <v>102088.40000000001</v>
      </c>
    </row>
    <row r="282" spans="1:6" ht="15.75">
      <c r="A282" s="2" t="s">
        <v>80</v>
      </c>
      <c r="B282" s="5" t="s">
        <v>93</v>
      </c>
      <c r="C282" s="5" t="s">
        <v>16</v>
      </c>
      <c r="D282" s="128" t="s">
        <v>261</v>
      </c>
      <c r="E282" s="5" t="s">
        <v>78</v>
      </c>
      <c r="F282" s="81">
        <f>SUM(F283:F284)</f>
        <v>102088.40000000001</v>
      </c>
    </row>
    <row r="283" spans="1:6" ht="15.75">
      <c r="A283" s="2" t="s">
        <v>24</v>
      </c>
      <c r="B283" s="5" t="s">
        <v>93</v>
      </c>
      <c r="C283" s="5" t="s">
        <v>16</v>
      </c>
      <c r="D283" s="128" t="s">
        <v>261</v>
      </c>
      <c r="E283" s="5" t="s">
        <v>79</v>
      </c>
      <c r="F283" s="35">
        <f>SUM(прил9!G381)</f>
        <v>101792.6</v>
      </c>
    </row>
    <row r="284" spans="1:6" ht="15" customHeight="1">
      <c r="A284" s="6" t="s">
        <v>103</v>
      </c>
      <c r="B284" s="5" t="s">
        <v>93</v>
      </c>
      <c r="C284" s="5" t="s">
        <v>16</v>
      </c>
      <c r="D284" s="128" t="s">
        <v>261</v>
      </c>
      <c r="E284" s="5" t="s">
        <v>102</v>
      </c>
      <c r="F284" s="35">
        <f>SUM(прил9!G382)</f>
        <v>295.8</v>
      </c>
    </row>
    <row r="285" spans="1:6" ht="15.75">
      <c r="A285" s="6" t="s">
        <v>30</v>
      </c>
      <c r="B285" s="5" t="s">
        <v>93</v>
      </c>
      <c r="C285" s="5" t="s">
        <v>16</v>
      </c>
      <c r="D285" s="128" t="s">
        <v>261</v>
      </c>
      <c r="E285" s="5" t="s">
        <v>31</v>
      </c>
      <c r="F285" s="81">
        <f>SUM(F286)</f>
        <v>3160.6</v>
      </c>
    </row>
    <row r="286" spans="1:6" ht="16.5" customHeight="1">
      <c r="A286" s="6" t="s">
        <v>32</v>
      </c>
      <c r="B286" s="5" t="s">
        <v>93</v>
      </c>
      <c r="C286" s="5" t="s">
        <v>16</v>
      </c>
      <c r="D286" s="128" t="s">
        <v>261</v>
      </c>
      <c r="E286" s="5" t="s">
        <v>33</v>
      </c>
      <c r="F286" s="81">
        <f>SUM(F287:F288)</f>
        <v>3160.6</v>
      </c>
    </row>
    <row r="287" spans="1:6" ht="30.75" customHeight="1">
      <c r="A287" s="6" t="s">
        <v>251</v>
      </c>
      <c r="B287" s="5" t="s">
        <v>93</v>
      </c>
      <c r="C287" s="5" t="s">
        <v>16</v>
      </c>
      <c r="D287" s="128" t="s">
        <v>261</v>
      </c>
      <c r="E287" s="5" t="s">
        <v>250</v>
      </c>
      <c r="F287" s="103">
        <f>SUM(прил9!G385)</f>
        <v>550.6</v>
      </c>
    </row>
    <row r="288" spans="1:6" ht="15" customHeight="1">
      <c r="A288" s="6" t="s">
        <v>34</v>
      </c>
      <c r="B288" s="5" t="s">
        <v>93</v>
      </c>
      <c r="C288" s="5" t="s">
        <v>16</v>
      </c>
      <c r="D288" s="128" t="s">
        <v>261</v>
      </c>
      <c r="E288" s="5" t="s">
        <v>35</v>
      </c>
      <c r="F288" s="35">
        <f>SUM(прил9!G386)</f>
        <v>2610</v>
      </c>
    </row>
    <row r="289" spans="1:6" ht="15.75">
      <c r="A289" s="80" t="s">
        <v>106</v>
      </c>
      <c r="B289" s="71" t="s">
        <v>93</v>
      </c>
      <c r="C289" s="71" t="s">
        <v>16</v>
      </c>
      <c r="D289" s="74" t="s">
        <v>105</v>
      </c>
      <c r="E289" s="71"/>
      <c r="F289" s="72">
        <f>SUM(F290,F308,F344,F352)</f>
        <v>33181.699999999997</v>
      </c>
    </row>
    <row r="290" spans="1:6" ht="15.75">
      <c r="A290" s="11" t="s">
        <v>243</v>
      </c>
      <c r="B290" s="5" t="s">
        <v>93</v>
      </c>
      <c r="C290" s="5" t="s">
        <v>16</v>
      </c>
      <c r="D290" s="121" t="s">
        <v>244</v>
      </c>
      <c r="E290" s="5"/>
      <c r="F290" s="81">
        <f>SUM(F291,F304)</f>
        <v>4275.2</v>
      </c>
    </row>
    <row r="291" spans="1:6" ht="31.5">
      <c r="A291" s="6" t="s">
        <v>336</v>
      </c>
      <c r="B291" s="5" t="s">
        <v>93</v>
      </c>
      <c r="C291" s="5" t="s">
        <v>16</v>
      </c>
      <c r="D291" s="155" t="s">
        <v>322</v>
      </c>
      <c r="E291" s="5"/>
      <c r="F291" s="81">
        <f>SUM(F292,F296,F300)</f>
        <v>4269.2</v>
      </c>
    </row>
    <row r="292" spans="1:6" ht="31.5">
      <c r="A292" s="6" t="s">
        <v>20</v>
      </c>
      <c r="B292" s="5" t="s">
        <v>93</v>
      </c>
      <c r="C292" s="5" t="s">
        <v>16</v>
      </c>
      <c r="D292" s="155" t="s">
        <v>322</v>
      </c>
      <c r="E292" s="5" t="s">
        <v>21</v>
      </c>
      <c r="F292" s="81">
        <f>SUM(F293)</f>
        <v>4049.2</v>
      </c>
    </row>
    <row r="293" spans="1:6" ht="15.75">
      <c r="A293" s="6" t="s">
        <v>80</v>
      </c>
      <c r="B293" s="5" t="s">
        <v>93</v>
      </c>
      <c r="C293" s="5" t="s">
        <v>16</v>
      </c>
      <c r="D293" s="155" t="s">
        <v>322</v>
      </c>
      <c r="E293" s="5" t="s">
        <v>78</v>
      </c>
      <c r="F293" s="81">
        <f>SUM(F294:F295)</f>
        <v>4049.2</v>
      </c>
    </row>
    <row r="294" spans="1:6" ht="15.75">
      <c r="A294" s="6" t="s">
        <v>24</v>
      </c>
      <c r="B294" s="5" t="s">
        <v>93</v>
      </c>
      <c r="C294" s="5" t="s">
        <v>16</v>
      </c>
      <c r="D294" s="155" t="s">
        <v>322</v>
      </c>
      <c r="E294" s="5" t="s">
        <v>79</v>
      </c>
      <c r="F294" s="35">
        <f>SUM(прил9!G546)</f>
        <v>4034.2</v>
      </c>
    </row>
    <row r="295" spans="1:6" ht="15.75" customHeight="1">
      <c r="A295" s="6" t="s">
        <v>103</v>
      </c>
      <c r="B295" s="5" t="s">
        <v>93</v>
      </c>
      <c r="C295" s="5" t="s">
        <v>16</v>
      </c>
      <c r="D295" s="155" t="s">
        <v>322</v>
      </c>
      <c r="E295" s="5" t="s">
        <v>102</v>
      </c>
      <c r="F295" s="35">
        <f>SUM(прил9!G547)</f>
        <v>15</v>
      </c>
    </row>
    <row r="296" spans="1:6" ht="15.75">
      <c r="A296" s="6" t="s">
        <v>30</v>
      </c>
      <c r="B296" s="5" t="s">
        <v>93</v>
      </c>
      <c r="C296" s="5" t="s">
        <v>16</v>
      </c>
      <c r="D296" s="155" t="s">
        <v>322</v>
      </c>
      <c r="E296" s="5" t="s">
        <v>31</v>
      </c>
      <c r="F296" s="81">
        <f>SUM(F297)</f>
        <v>211</v>
      </c>
    </row>
    <row r="297" spans="1:6" ht="18" customHeight="1">
      <c r="A297" s="6" t="s">
        <v>32</v>
      </c>
      <c r="B297" s="5" t="s">
        <v>93</v>
      </c>
      <c r="C297" s="5" t="s">
        <v>16</v>
      </c>
      <c r="D297" s="155" t="s">
        <v>322</v>
      </c>
      <c r="E297" s="5" t="s">
        <v>33</v>
      </c>
      <c r="F297" s="81">
        <f>SUM(F298:F299)</f>
        <v>211</v>
      </c>
    </row>
    <row r="298" spans="1:6" ht="31.5" customHeight="1">
      <c r="A298" s="6" t="s">
        <v>251</v>
      </c>
      <c r="B298" s="5" t="s">
        <v>93</v>
      </c>
      <c r="C298" s="5" t="s">
        <v>16</v>
      </c>
      <c r="D298" s="155" t="s">
        <v>322</v>
      </c>
      <c r="E298" s="5" t="s">
        <v>250</v>
      </c>
      <c r="F298" s="103">
        <f>SUM(прил9!G550)</f>
        <v>33</v>
      </c>
    </row>
    <row r="299" spans="1:6" ht="18.75" customHeight="1">
      <c r="A299" s="6" t="s">
        <v>34</v>
      </c>
      <c r="B299" s="5" t="s">
        <v>93</v>
      </c>
      <c r="C299" s="5" t="s">
        <v>16</v>
      </c>
      <c r="D299" s="155" t="s">
        <v>322</v>
      </c>
      <c r="E299" s="5" t="s">
        <v>35</v>
      </c>
      <c r="F299" s="35">
        <f>SUM(прил9!G551)</f>
        <v>178</v>
      </c>
    </row>
    <row r="300" spans="1:6" ht="15.75">
      <c r="A300" s="6" t="s">
        <v>37</v>
      </c>
      <c r="B300" s="5" t="s">
        <v>93</v>
      </c>
      <c r="C300" s="5" t="s">
        <v>16</v>
      </c>
      <c r="D300" s="155" t="s">
        <v>322</v>
      </c>
      <c r="E300" s="5" t="s">
        <v>36</v>
      </c>
      <c r="F300" s="81">
        <f>SUM(F301)</f>
        <v>9</v>
      </c>
    </row>
    <row r="301" spans="1:6" ht="15" customHeight="1">
      <c r="A301" s="6" t="s">
        <v>195</v>
      </c>
      <c r="B301" s="5" t="s">
        <v>93</v>
      </c>
      <c r="C301" s="5" t="s">
        <v>16</v>
      </c>
      <c r="D301" s="155" t="s">
        <v>322</v>
      </c>
      <c r="E301" s="5" t="s">
        <v>38</v>
      </c>
      <c r="F301" s="81">
        <f>SUM(F302:F303)</f>
        <v>9</v>
      </c>
    </row>
    <row r="302" spans="1:6" ht="16.5" customHeight="1">
      <c r="A302" s="6" t="s">
        <v>39</v>
      </c>
      <c r="B302" s="10" t="s">
        <v>93</v>
      </c>
      <c r="C302" s="10" t="s">
        <v>16</v>
      </c>
      <c r="D302" s="155" t="s">
        <v>322</v>
      </c>
      <c r="E302" s="5" t="s">
        <v>40</v>
      </c>
      <c r="F302" s="35">
        <f>SUM(прил9!G554)</f>
        <v>8.9</v>
      </c>
    </row>
    <row r="303" spans="1:6" ht="16.5" customHeight="1">
      <c r="A303" s="6" t="s">
        <v>197</v>
      </c>
      <c r="B303" s="10" t="s">
        <v>93</v>
      </c>
      <c r="C303" s="10" t="s">
        <v>16</v>
      </c>
      <c r="D303" s="159" t="s">
        <v>322</v>
      </c>
      <c r="E303" s="13" t="s">
        <v>81</v>
      </c>
      <c r="F303" s="35">
        <f>SUM(прил9!G555)</f>
        <v>0.1</v>
      </c>
    </row>
    <row r="304" spans="1:6" ht="15.75">
      <c r="A304" s="11" t="s">
        <v>324</v>
      </c>
      <c r="B304" s="10" t="s">
        <v>93</v>
      </c>
      <c r="C304" s="10" t="s">
        <v>16</v>
      </c>
      <c r="D304" s="155" t="s">
        <v>323</v>
      </c>
      <c r="E304" s="13"/>
      <c r="F304" s="81">
        <f>SUM(F305)</f>
        <v>6</v>
      </c>
    </row>
    <row r="305" spans="1:6" ht="15.75">
      <c r="A305" s="6" t="s">
        <v>30</v>
      </c>
      <c r="B305" s="10" t="s">
        <v>93</v>
      </c>
      <c r="C305" s="10" t="s">
        <v>16</v>
      </c>
      <c r="D305" s="155" t="s">
        <v>323</v>
      </c>
      <c r="E305" s="5" t="s">
        <v>31</v>
      </c>
      <c r="F305" s="81">
        <f>SUM(F306)</f>
        <v>6</v>
      </c>
    </row>
    <row r="306" spans="1:6" ht="16.5" customHeight="1">
      <c r="A306" s="6" t="s">
        <v>32</v>
      </c>
      <c r="B306" s="10" t="s">
        <v>93</v>
      </c>
      <c r="C306" s="10" t="s">
        <v>16</v>
      </c>
      <c r="D306" s="155" t="s">
        <v>323</v>
      </c>
      <c r="E306" s="5" t="s">
        <v>33</v>
      </c>
      <c r="F306" s="81">
        <f>SUM(F307)</f>
        <v>6</v>
      </c>
    </row>
    <row r="307" spans="1:6" ht="17.25" customHeight="1">
      <c r="A307" s="6" t="s">
        <v>34</v>
      </c>
      <c r="B307" s="10" t="s">
        <v>93</v>
      </c>
      <c r="C307" s="10" t="s">
        <v>16</v>
      </c>
      <c r="D307" s="155" t="s">
        <v>323</v>
      </c>
      <c r="E307" s="5" t="s">
        <v>35</v>
      </c>
      <c r="F307" s="35">
        <f>SUM(прил9!G559)</f>
        <v>6</v>
      </c>
    </row>
    <row r="308" spans="1:6" ht="30.75" customHeight="1">
      <c r="A308" s="6" t="s">
        <v>310</v>
      </c>
      <c r="B308" s="5" t="s">
        <v>93</v>
      </c>
      <c r="C308" s="5" t="s">
        <v>16</v>
      </c>
      <c r="D308" s="5" t="s">
        <v>252</v>
      </c>
      <c r="E308" s="5"/>
      <c r="F308" s="81">
        <f>SUM(F309,F315,F332)</f>
        <v>28883.5</v>
      </c>
    </row>
    <row r="309" spans="1:6" ht="16.5" customHeight="1">
      <c r="A309" s="140" t="s">
        <v>311</v>
      </c>
      <c r="B309" s="5" t="s">
        <v>93</v>
      </c>
      <c r="C309" s="5" t="s">
        <v>16</v>
      </c>
      <c r="D309" s="152" t="s">
        <v>309</v>
      </c>
      <c r="E309" s="149"/>
      <c r="F309" s="81">
        <f>SUM(F310)</f>
        <v>9036.1</v>
      </c>
    </row>
    <row r="310" spans="1:6" ht="16.5" customHeight="1">
      <c r="A310" s="6" t="s">
        <v>30</v>
      </c>
      <c r="B310" s="5" t="s">
        <v>93</v>
      </c>
      <c r="C310" s="5" t="s">
        <v>16</v>
      </c>
      <c r="D310" s="152" t="s">
        <v>309</v>
      </c>
      <c r="E310" s="149" t="s">
        <v>31</v>
      </c>
      <c r="F310" s="81">
        <f>SUM(F311)</f>
        <v>9036.1</v>
      </c>
    </row>
    <row r="311" spans="1:6" ht="16.5" customHeight="1">
      <c r="A311" s="6" t="s">
        <v>32</v>
      </c>
      <c r="B311" s="5" t="s">
        <v>93</v>
      </c>
      <c r="C311" s="5" t="s">
        <v>16</v>
      </c>
      <c r="D311" s="152" t="s">
        <v>309</v>
      </c>
      <c r="E311" s="149" t="s">
        <v>33</v>
      </c>
      <c r="F311" s="81">
        <f>SUM(F312:F314)</f>
        <v>9036.1</v>
      </c>
    </row>
    <row r="312" spans="1:6" ht="30.75" customHeight="1">
      <c r="A312" s="6" t="s">
        <v>251</v>
      </c>
      <c r="B312" s="5" t="s">
        <v>93</v>
      </c>
      <c r="C312" s="5" t="s">
        <v>16</v>
      </c>
      <c r="D312" s="152" t="s">
        <v>309</v>
      </c>
      <c r="E312" s="149" t="s">
        <v>250</v>
      </c>
      <c r="F312" s="103">
        <f>SUM(прил9!G392)</f>
        <v>23.7</v>
      </c>
    </row>
    <row r="313" spans="1:6" ht="32.25" customHeight="1">
      <c r="A313" s="6" t="s">
        <v>430</v>
      </c>
      <c r="B313" s="5" t="s">
        <v>93</v>
      </c>
      <c r="C313" s="5" t="s">
        <v>16</v>
      </c>
      <c r="D313" s="152" t="s">
        <v>309</v>
      </c>
      <c r="E313" s="149" t="s">
        <v>429</v>
      </c>
      <c r="F313" s="103">
        <f>SUM(прил9!G393)</f>
        <v>1815</v>
      </c>
    </row>
    <row r="314" spans="1:6" ht="16.5" customHeight="1">
      <c r="A314" s="6" t="s">
        <v>34</v>
      </c>
      <c r="B314" s="5" t="s">
        <v>93</v>
      </c>
      <c r="C314" s="5" t="s">
        <v>16</v>
      </c>
      <c r="D314" s="152" t="s">
        <v>309</v>
      </c>
      <c r="E314" s="5" t="s">
        <v>35</v>
      </c>
      <c r="F314" s="35">
        <f>SUM(прил9!G394)</f>
        <v>7197.4</v>
      </c>
    </row>
    <row r="315" spans="1:6" ht="16.5" customHeight="1">
      <c r="A315" s="6" t="s">
        <v>313</v>
      </c>
      <c r="B315" s="5" t="s">
        <v>93</v>
      </c>
      <c r="C315" s="5" t="s">
        <v>16</v>
      </c>
      <c r="D315" s="152" t="s">
        <v>312</v>
      </c>
      <c r="E315" s="5"/>
      <c r="F315" s="81">
        <f>SUM(F316,F319,F323,F326)</f>
        <v>17969.3</v>
      </c>
    </row>
    <row r="316" spans="1:6" ht="17.25" customHeight="1">
      <c r="A316" s="6" t="s">
        <v>20</v>
      </c>
      <c r="B316" s="5" t="s">
        <v>93</v>
      </c>
      <c r="C316" s="5" t="s">
        <v>16</v>
      </c>
      <c r="D316" s="152" t="s">
        <v>312</v>
      </c>
      <c r="E316" s="5" t="s">
        <v>21</v>
      </c>
      <c r="F316" s="81">
        <f>SUM(F317)</f>
        <v>79.7</v>
      </c>
    </row>
    <row r="317" spans="1:6" ht="16.5" customHeight="1">
      <c r="A317" s="6" t="s">
        <v>80</v>
      </c>
      <c r="B317" s="5" t="s">
        <v>93</v>
      </c>
      <c r="C317" s="5" t="s">
        <v>16</v>
      </c>
      <c r="D317" s="152" t="s">
        <v>312</v>
      </c>
      <c r="E317" s="5" t="s">
        <v>78</v>
      </c>
      <c r="F317" s="81">
        <f>SUM(F318)</f>
        <v>79.7</v>
      </c>
    </row>
    <row r="318" spans="1:6" ht="16.5" customHeight="1">
      <c r="A318" s="6" t="s">
        <v>103</v>
      </c>
      <c r="B318" s="5" t="s">
        <v>93</v>
      </c>
      <c r="C318" s="5" t="s">
        <v>16</v>
      </c>
      <c r="D318" s="152" t="s">
        <v>312</v>
      </c>
      <c r="E318" s="5" t="s">
        <v>102</v>
      </c>
      <c r="F318" s="103">
        <f>SUM(прил9!G398)</f>
        <v>79.7</v>
      </c>
    </row>
    <row r="319" spans="1:6" ht="16.5" customHeight="1">
      <c r="A319" s="6" t="s">
        <v>30</v>
      </c>
      <c r="B319" s="5" t="s">
        <v>93</v>
      </c>
      <c r="C319" s="5" t="s">
        <v>16</v>
      </c>
      <c r="D319" s="152" t="s">
        <v>312</v>
      </c>
      <c r="E319" s="5" t="s">
        <v>31</v>
      </c>
      <c r="F319" s="81">
        <f>SUM(F320)</f>
        <v>11583.8</v>
      </c>
    </row>
    <row r="320" spans="1:6" ht="16.5" customHeight="1">
      <c r="A320" s="6" t="s">
        <v>32</v>
      </c>
      <c r="B320" s="5" t="s">
        <v>93</v>
      </c>
      <c r="C320" s="5" t="s">
        <v>16</v>
      </c>
      <c r="D320" s="152" t="s">
        <v>312</v>
      </c>
      <c r="E320" s="5" t="s">
        <v>33</v>
      </c>
      <c r="F320" s="81">
        <f>SUM(F321:F322)</f>
        <v>11583.8</v>
      </c>
    </row>
    <row r="321" spans="1:6" ht="32.25" customHeight="1">
      <c r="A321" s="6" t="s">
        <v>251</v>
      </c>
      <c r="B321" s="5" t="s">
        <v>93</v>
      </c>
      <c r="C321" s="5" t="s">
        <v>16</v>
      </c>
      <c r="D321" s="152" t="s">
        <v>312</v>
      </c>
      <c r="E321" s="5" t="s">
        <v>250</v>
      </c>
      <c r="F321" s="103">
        <f>SUM(прил9!G401)</f>
        <v>76.8</v>
      </c>
    </row>
    <row r="322" spans="1:6" ht="16.5" customHeight="1">
      <c r="A322" s="6" t="s">
        <v>34</v>
      </c>
      <c r="B322" s="5" t="s">
        <v>93</v>
      </c>
      <c r="C322" s="5" t="s">
        <v>16</v>
      </c>
      <c r="D322" s="152" t="s">
        <v>312</v>
      </c>
      <c r="E322" s="5" t="s">
        <v>35</v>
      </c>
      <c r="F322" s="35">
        <f>SUM(прил9!G402)</f>
        <v>11507</v>
      </c>
    </row>
    <row r="323" spans="1:6" ht="16.5" customHeight="1">
      <c r="A323" s="6" t="s">
        <v>379</v>
      </c>
      <c r="B323" s="5" t="s">
        <v>93</v>
      </c>
      <c r="C323" s="5" t="s">
        <v>16</v>
      </c>
      <c r="D323" s="152" t="s">
        <v>312</v>
      </c>
      <c r="E323" s="5" t="s">
        <v>373</v>
      </c>
      <c r="F323" s="81">
        <f>SUM(F324)</f>
        <v>2157.9</v>
      </c>
    </row>
    <row r="324" spans="1:6" ht="33.75" customHeight="1">
      <c r="A324" s="6" t="s">
        <v>380</v>
      </c>
      <c r="B324" s="5" t="s">
        <v>93</v>
      </c>
      <c r="C324" s="5" t="s">
        <v>16</v>
      </c>
      <c r="D324" s="152" t="s">
        <v>312</v>
      </c>
      <c r="E324" s="5" t="s">
        <v>374</v>
      </c>
      <c r="F324" s="81">
        <f>SUM(F325)</f>
        <v>2157.9</v>
      </c>
    </row>
    <row r="325" spans="1:6" ht="33.75" customHeight="1">
      <c r="A325" s="6" t="s">
        <v>381</v>
      </c>
      <c r="B325" s="5" t="s">
        <v>93</v>
      </c>
      <c r="C325" s="5" t="s">
        <v>16</v>
      </c>
      <c r="D325" s="152" t="s">
        <v>312</v>
      </c>
      <c r="E325" s="5" t="s">
        <v>375</v>
      </c>
      <c r="F325" s="35">
        <f>SUM(прил9!G405)</f>
        <v>2157.9</v>
      </c>
    </row>
    <row r="326" spans="1:6" ht="17.25" customHeight="1">
      <c r="A326" s="6" t="s">
        <v>37</v>
      </c>
      <c r="B326" s="5" t="s">
        <v>93</v>
      </c>
      <c r="C326" s="5" t="s">
        <v>16</v>
      </c>
      <c r="D326" s="152" t="s">
        <v>312</v>
      </c>
      <c r="E326" s="5" t="s">
        <v>36</v>
      </c>
      <c r="F326" s="81">
        <f>SUM(F327,F329)</f>
        <v>4147.8999999999996</v>
      </c>
    </row>
    <row r="327" spans="1:6" ht="17.25" customHeight="1">
      <c r="A327" s="6" t="s">
        <v>433</v>
      </c>
      <c r="B327" s="5" t="s">
        <v>93</v>
      </c>
      <c r="C327" s="5" t="s">
        <v>16</v>
      </c>
      <c r="D327" s="152" t="s">
        <v>312</v>
      </c>
      <c r="E327" s="5" t="s">
        <v>431</v>
      </c>
      <c r="F327" s="81">
        <f>SUM(F328)</f>
        <v>201.8</v>
      </c>
    </row>
    <row r="328" spans="1:6" ht="81" customHeight="1">
      <c r="A328" s="6" t="s">
        <v>434</v>
      </c>
      <c r="B328" s="5" t="s">
        <v>93</v>
      </c>
      <c r="C328" s="5" t="s">
        <v>16</v>
      </c>
      <c r="D328" s="152" t="s">
        <v>312</v>
      </c>
      <c r="E328" s="5" t="s">
        <v>432</v>
      </c>
      <c r="F328" s="103">
        <f>SUM(прил9!G408)</f>
        <v>201.8</v>
      </c>
    </row>
    <row r="329" spans="1:6" ht="16.5" customHeight="1">
      <c r="A329" s="6" t="s">
        <v>195</v>
      </c>
      <c r="B329" s="5" t="s">
        <v>93</v>
      </c>
      <c r="C329" s="5" t="s">
        <v>16</v>
      </c>
      <c r="D329" s="152" t="s">
        <v>312</v>
      </c>
      <c r="E329" s="5" t="s">
        <v>38</v>
      </c>
      <c r="F329" s="81">
        <f>SUM(F330:F331)</f>
        <v>3946.1</v>
      </c>
    </row>
    <row r="330" spans="1:6" ht="16.5" customHeight="1">
      <c r="A330" s="6" t="s">
        <v>39</v>
      </c>
      <c r="B330" s="5" t="s">
        <v>93</v>
      </c>
      <c r="C330" s="5" t="s">
        <v>16</v>
      </c>
      <c r="D330" s="152" t="s">
        <v>312</v>
      </c>
      <c r="E330" s="5" t="s">
        <v>40</v>
      </c>
      <c r="F330" s="35">
        <f>SUM(прил9!G410)</f>
        <v>3914.7</v>
      </c>
    </row>
    <row r="331" spans="1:6" ht="16.5" customHeight="1">
      <c r="A331" s="6" t="s">
        <v>197</v>
      </c>
      <c r="B331" s="5" t="s">
        <v>93</v>
      </c>
      <c r="C331" s="5" t="s">
        <v>16</v>
      </c>
      <c r="D331" s="152" t="s">
        <v>312</v>
      </c>
      <c r="E331" s="5" t="s">
        <v>81</v>
      </c>
      <c r="F331" s="35">
        <f>SUM(прил9!G411)</f>
        <v>31.4</v>
      </c>
    </row>
    <row r="332" spans="1:6" ht="16.5" customHeight="1">
      <c r="A332" s="6" t="s">
        <v>315</v>
      </c>
      <c r="B332" s="5" t="s">
        <v>93</v>
      </c>
      <c r="C332" s="5" t="s">
        <v>16</v>
      </c>
      <c r="D332" s="152" t="s">
        <v>314</v>
      </c>
      <c r="E332" s="5"/>
      <c r="F332" s="81">
        <f>SUM(F333,F337,F341)</f>
        <v>1878.1</v>
      </c>
    </row>
    <row r="333" spans="1:6" ht="16.5" customHeight="1">
      <c r="A333" s="6" t="s">
        <v>20</v>
      </c>
      <c r="B333" s="5" t="s">
        <v>93</v>
      </c>
      <c r="C333" s="5" t="s">
        <v>16</v>
      </c>
      <c r="D333" s="152" t="s">
        <v>314</v>
      </c>
      <c r="E333" s="5" t="s">
        <v>21</v>
      </c>
      <c r="F333" s="81">
        <f>SUM(F334)</f>
        <v>1785.1</v>
      </c>
    </row>
    <row r="334" spans="1:6" ht="16.5" customHeight="1">
      <c r="A334" s="6" t="s">
        <v>80</v>
      </c>
      <c r="B334" s="5" t="s">
        <v>93</v>
      </c>
      <c r="C334" s="5" t="s">
        <v>16</v>
      </c>
      <c r="D334" s="152" t="s">
        <v>314</v>
      </c>
      <c r="E334" s="5" t="s">
        <v>78</v>
      </c>
      <c r="F334" s="81">
        <f>SUM(F335:F336)</f>
        <v>1785.1</v>
      </c>
    </row>
    <row r="335" spans="1:6" ht="16.5" customHeight="1">
      <c r="A335" s="6" t="s">
        <v>24</v>
      </c>
      <c r="B335" s="5" t="s">
        <v>93</v>
      </c>
      <c r="C335" s="5" t="s">
        <v>16</v>
      </c>
      <c r="D335" s="152" t="s">
        <v>314</v>
      </c>
      <c r="E335" s="5" t="s">
        <v>79</v>
      </c>
      <c r="F335" s="35">
        <f>SUM(прил9!G415)</f>
        <v>1769.1</v>
      </c>
    </row>
    <row r="336" spans="1:6" ht="16.5" customHeight="1">
      <c r="A336" s="6" t="s">
        <v>103</v>
      </c>
      <c r="B336" s="5" t="s">
        <v>93</v>
      </c>
      <c r="C336" s="5" t="s">
        <v>16</v>
      </c>
      <c r="D336" s="152" t="s">
        <v>314</v>
      </c>
      <c r="E336" s="5" t="s">
        <v>102</v>
      </c>
      <c r="F336" s="35">
        <f>SUM(прил9!G416)</f>
        <v>16</v>
      </c>
    </row>
    <row r="337" spans="1:6" ht="16.5" customHeight="1">
      <c r="A337" s="6" t="s">
        <v>30</v>
      </c>
      <c r="B337" s="5" t="s">
        <v>93</v>
      </c>
      <c r="C337" s="5" t="s">
        <v>16</v>
      </c>
      <c r="D337" s="152" t="s">
        <v>314</v>
      </c>
      <c r="E337" s="5" t="s">
        <v>31</v>
      </c>
      <c r="F337" s="81">
        <f>SUM(F338)</f>
        <v>85</v>
      </c>
    </row>
    <row r="338" spans="1:6" ht="16.5" customHeight="1">
      <c r="A338" s="6" t="s">
        <v>32</v>
      </c>
      <c r="B338" s="5" t="s">
        <v>93</v>
      </c>
      <c r="C338" s="5" t="s">
        <v>16</v>
      </c>
      <c r="D338" s="152" t="s">
        <v>314</v>
      </c>
      <c r="E338" s="5" t="s">
        <v>33</v>
      </c>
      <c r="F338" s="81">
        <f>SUM(F339:F340)</f>
        <v>85</v>
      </c>
    </row>
    <row r="339" spans="1:6" ht="33" customHeight="1">
      <c r="A339" s="6" t="s">
        <v>251</v>
      </c>
      <c r="B339" s="5" t="s">
        <v>93</v>
      </c>
      <c r="C339" s="5" t="s">
        <v>16</v>
      </c>
      <c r="D339" s="152" t="s">
        <v>314</v>
      </c>
      <c r="E339" s="5" t="s">
        <v>250</v>
      </c>
      <c r="F339" s="103">
        <f>SUM(прил9!G419)</f>
        <v>26</v>
      </c>
    </row>
    <row r="340" spans="1:6" ht="16.5" customHeight="1">
      <c r="A340" s="6" t="s">
        <v>34</v>
      </c>
      <c r="B340" s="5" t="s">
        <v>93</v>
      </c>
      <c r="C340" s="5" t="s">
        <v>16</v>
      </c>
      <c r="D340" s="152" t="s">
        <v>314</v>
      </c>
      <c r="E340" s="5" t="s">
        <v>35</v>
      </c>
      <c r="F340" s="35">
        <f>SUM(прил9!G420)</f>
        <v>59</v>
      </c>
    </row>
    <row r="341" spans="1:6" ht="15.75" customHeight="1">
      <c r="A341" s="6" t="s">
        <v>37</v>
      </c>
      <c r="B341" s="5" t="s">
        <v>93</v>
      </c>
      <c r="C341" s="5" t="s">
        <v>16</v>
      </c>
      <c r="D341" s="152" t="s">
        <v>314</v>
      </c>
      <c r="E341" s="5" t="s">
        <v>36</v>
      </c>
      <c r="F341" s="81">
        <f>SUM(F342)</f>
        <v>8</v>
      </c>
    </row>
    <row r="342" spans="1:6" ht="15.75" customHeight="1">
      <c r="A342" s="6" t="s">
        <v>195</v>
      </c>
      <c r="B342" s="5" t="s">
        <v>93</v>
      </c>
      <c r="C342" s="5" t="s">
        <v>16</v>
      </c>
      <c r="D342" s="152" t="s">
        <v>314</v>
      </c>
      <c r="E342" s="5" t="s">
        <v>38</v>
      </c>
      <c r="F342" s="81">
        <f>SUM(F343)</f>
        <v>8</v>
      </c>
    </row>
    <row r="343" spans="1:6" ht="16.5" customHeight="1">
      <c r="A343" s="6" t="s">
        <v>39</v>
      </c>
      <c r="B343" s="10" t="s">
        <v>93</v>
      </c>
      <c r="C343" s="10" t="s">
        <v>16</v>
      </c>
      <c r="D343" s="152" t="s">
        <v>314</v>
      </c>
      <c r="E343" s="5" t="s">
        <v>40</v>
      </c>
      <c r="F343" s="35">
        <f>SUM(прил9!G423)</f>
        <v>8</v>
      </c>
    </row>
    <row r="344" spans="1:6" ht="30.75" customHeight="1">
      <c r="A344" s="6" t="s">
        <v>332</v>
      </c>
      <c r="B344" s="10" t="s">
        <v>93</v>
      </c>
      <c r="C344" s="10" t="s">
        <v>16</v>
      </c>
      <c r="D344" s="155" t="s">
        <v>331</v>
      </c>
      <c r="E344" s="13"/>
      <c r="F344" s="81">
        <f>SUM(F345)</f>
        <v>2</v>
      </c>
    </row>
    <row r="345" spans="1:6" ht="15" customHeight="1">
      <c r="A345" s="6" t="s">
        <v>30</v>
      </c>
      <c r="B345" s="10" t="s">
        <v>93</v>
      </c>
      <c r="C345" s="10" t="s">
        <v>16</v>
      </c>
      <c r="D345" s="155" t="s">
        <v>331</v>
      </c>
      <c r="E345" s="13" t="s">
        <v>31</v>
      </c>
      <c r="F345" s="81">
        <f>SUM(F346)</f>
        <v>2</v>
      </c>
    </row>
    <row r="346" spans="1:6" ht="31.5" hidden="1" customHeight="1">
      <c r="A346" s="6" t="s">
        <v>32</v>
      </c>
      <c r="B346" s="10" t="s">
        <v>93</v>
      </c>
      <c r="C346" s="10" t="s">
        <v>16</v>
      </c>
      <c r="D346" s="155" t="s">
        <v>331</v>
      </c>
      <c r="E346" s="13" t="s">
        <v>33</v>
      </c>
      <c r="F346" s="81">
        <f>SUM(F347)</f>
        <v>2</v>
      </c>
    </row>
    <row r="347" spans="1:6" ht="15.75" hidden="1" customHeight="1">
      <c r="A347" s="6" t="s">
        <v>34</v>
      </c>
      <c r="B347" s="10" t="s">
        <v>93</v>
      </c>
      <c r="C347" s="10" t="s">
        <v>16</v>
      </c>
      <c r="D347" s="155" t="s">
        <v>331</v>
      </c>
      <c r="E347" s="13" t="s">
        <v>35</v>
      </c>
      <c r="F347" s="35">
        <v>2</v>
      </c>
    </row>
    <row r="348" spans="1:6" ht="1.5" hidden="1" customHeight="1">
      <c r="A348" s="6" t="s">
        <v>30</v>
      </c>
      <c r="B348" s="10" t="s">
        <v>93</v>
      </c>
      <c r="C348" s="10" t="s">
        <v>16</v>
      </c>
      <c r="D348" s="155" t="s">
        <v>331</v>
      </c>
      <c r="E348" s="13" t="s">
        <v>31</v>
      </c>
      <c r="F348" s="81">
        <f>SUM(F349)</f>
        <v>2</v>
      </c>
    </row>
    <row r="349" spans="1:6" ht="19.5" customHeight="1">
      <c r="A349" s="6" t="s">
        <v>32</v>
      </c>
      <c r="B349" s="10" t="s">
        <v>93</v>
      </c>
      <c r="C349" s="10" t="s">
        <v>16</v>
      </c>
      <c r="D349" s="155" t="s">
        <v>331</v>
      </c>
      <c r="E349" s="13" t="s">
        <v>33</v>
      </c>
      <c r="F349" s="81">
        <f>SUM(F350)</f>
        <v>2</v>
      </c>
    </row>
    <row r="350" spans="1:6" ht="15.75" customHeight="1">
      <c r="A350" s="6" t="s">
        <v>34</v>
      </c>
      <c r="B350" s="10" t="s">
        <v>93</v>
      </c>
      <c r="C350" s="10" t="s">
        <v>16</v>
      </c>
      <c r="D350" s="155" t="s">
        <v>331</v>
      </c>
      <c r="E350" s="13" t="s">
        <v>35</v>
      </c>
      <c r="F350" s="35">
        <f>SUM(прил9!G427)</f>
        <v>2</v>
      </c>
    </row>
    <row r="351" spans="1:6" ht="33" customHeight="1">
      <c r="A351" s="6" t="s">
        <v>368</v>
      </c>
      <c r="B351" s="10" t="s">
        <v>93</v>
      </c>
      <c r="C351" s="10" t="s">
        <v>16</v>
      </c>
      <c r="D351" s="159" t="s">
        <v>367</v>
      </c>
      <c r="E351" s="13"/>
      <c r="F351" s="81">
        <f>SUM(F352)</f>
        <v>21</v>
      </c>
    </row>
    <row r="352" spans="1:6" ht="15.75" customHeight="1">
      <c r="A352" s="6" t="s">
        <v>30</v>
      </c>
      <c r="B352" s="10" t="s">
        <v>93</v>
      </c>
      <c r="C352" s="10" t="s">
        <v>16</v>
      </c>
      <c r="D352" s="159" t="s">
        <v>367</v>
      </c>
      <c r="E352" s="13" t="s">
        <v>31</v>
      </c>
      <c r="F352" s="81">
        <f>SUM(F353)</f>
        <v>21</v>
      </c>
    </row>
    <row r="353" spans="1:6" ht="15.75" customHeight="1">
      <c r="A353" s="6" t="s">
        <v>32</v>
      </c>
      <c r="B353" s="10" t="s">
        <v>93</v>
      </c>
      <c r="C353" s="10" t="s">
        <v>16</v>
      </c>
      <c r="D353" s="159" t="s">
        <v>367</v>
      </c>
      <c r="E353" s="13" t="s">
        <v>33</v>
      </c>
      <c r="F353" s="81">
        <f>SUM(F354)</f>
        <v>21</v>
      </c>
    </row>
    <row r="354" spans="1:6" ht="15.75" customHeight="1">
      <c r="A354" s="6" t="s">
        <v>34</v>
      </c>
      <c r="B354" s="10" t="s">
        <v>93</v>
      </c>
      <c r="C354" s="10" t="s">
        <v>16</v>
      </c>
      <c r="D354" s="159" t="s">
        <v>367</v>
      </c>
      <c r="E354" s="13" t="s">
        <v>35</v>
      </c>
      <c r="F354" s="35">
        <f>SUM(прил9!G431)</f>
        <v>21</v>
      </c>
    </row>
    <row r="355" spans="1:6" ht="15.75">
      <c r="A355" s="93" t="s">
        <v>104</v>
      </c>
      <c r="B355" s="58" t="s">
        <v>93</v>
      </c>
      <c r="C355" s="58" t="s">
        <v>93</v>
      </c>
      <c r="D355" s="94"/>
      <c r="E355" s="57"/>
      <c r="F355" s="59">
        <f>SUM(F356,F361)</f>
        <v>1638.4</v>
      </c>
    </row>
    <row r="356" spans="1:6" ht="15.75">
      <c r="A356" s="96" t="s">
        <v>442</v>
      </c>
      <c r="B356" s="71" t="s">
        <v>93</v>
      </c>
      <c r="C356" s="71" t="s">
        <v>93</v>
      </c>
      <c r="D356" s="71" t="s">
        <v>443</v>
      </c>
      <c r="E356" s="71"/>
      <c r="F356" s="72">
        <f>SUM(F357)</f>
        <v>784</v>
      </c>
    </row>
    <row r="357" spans="1:6" ht="31.5">
      <c r="A357" s="140" t="s">
        <v>472</v>
      </c>
      <c r="B357" s="108" t="s">
        <v>93</v>
      </c>
      <c r="C357" s="108" t="s">
        <v>93</v>
      </c>
      <c r="D357" s="139" t="s">
        <v>470</v>
      </c>
      <c r="E357" s="108"/>
      <c r="F357" s="81">
        <f>SUM(F358)</f>
        <v>784</v>
      </c>
    </row>
    <row r="358" spans="1:6" ht="15.75">
      <c r="A358" s="6" t="s">
        <v>128</v>
      </c>
      <c r="B358" s="108" t="s">
        <v>93</v>
      </c>
      <c r="C358" s="108" t="s">
        <v>93</v>
      </c>
      <c r="D358" s="139" t="s">
        <v>470</v>
      </c>
      <c r="E358" s="108" t="s">
        <v>125</v>
      </c>
      <c r="F358" s="81">
        <f>SUM(F359)</f>
        <v>784</v>
      </c>
    </row>
    <row r="359" spans="1:6" ht="31.5">
      <c r="A359" s="6" t="s">
        <v>473</v>
      </c>
      <c r="B359" s="108" t="s">
        <v>93</v>
      </c>
      <c r="C359" s="108" t="s">
        <v>93</v>
      </c>
      <c r="D359" s="139" t="s">
        <v>470</v>
      </c>
      <c r="E359" s="108" t="s">
        <v>126</v>
      </c>
      <c r="F359" s="81">
        <f>SUM(F360)</f>
        <v>784</v>
      </c>
    </row>
    <row r="360" spans="1:6" ht="15.75">
      <c r="A360" s="6" t="s">
        <v>474</v>
      </c>
      <c r="B360" s="108" t="s">
        <v>93</v>
      </c>
      <c r="C360" s="108" t="s">
        <v>93</v>
      </c>
      <c r="D360" s="139" t="s">
        <v>470</v>
      </c>
      <c r="E360" s="108" t="s">
        <v>273</v>
      </c>
      <c r="F360" s="103">
        <f>SUM(прил9!G565,прил9!G437)</f>
        <v>784</v>
      </c>
    </row>
    <row r="361" spans="1:6" ht="15.75">
      <c r="A361" s="80" t="s">
        <v>106</v>
      </c>
      <c r="B361" s="71" t="s">
        <v>93</v>
      </c>
      <c r="C361" s="71" t="s">
        <v>93</v>
      </c>
      <c r="D361" s="74" t="s">
        <v>105</v>
      </c>
      <c r="E361" s="71"/>
      <c r="F361" s="72">
        <f>SUM(F362,F366,F373,F377)</f>
        <v>854.4</v>
      </c>
    </row>
    <row r="362" spans="1:6" ht="15" customHeight="1">
      <c r="A362" s="11" t="s">
        <v>108</v>
      </c>
      <c r="B362" s="5" t="s">
        <v>93</v>
      </c>
      <c r="C362" s="5" t="s">
        <v>93</v>
      </c>
      <c r="D362" s="121" t="s">
        <v>107</v>
      </c>
      <c r="E362" s="5"/>
      <c r="F362" s="81">
        <f>SUM(F363)</f>
        <v>148</v>
      </c>
    </row>
    <row r="363" spans="1:6" ht="15.75">
      <c r="A363" s="6" t="s">
        <v>30</v>
      </c>
      <c r="B363" s="5" t="s">
        <v>93</v>
      </c>
      <c r="C363" s="5" t="s">
        <v>93</v>
      </c>
      <c r="D363" s="121" t="s">
        <v>107</v>
      </c>
      <c r="E363" s="5" t="s">
        <v>31</v>
      </c>
      <c r="F363" s="81">
        <f>SUM(F364)</f>
        <v>148</v>
      </c>
    </row>
    <row r="364" spans="1:6" ht="15.75" customHeight="1">
      <c r="A364" s="6" t="s">
        <v>32</v>
      </c>
      <c r="B364" s="5" t="s">
        <v>93</v>
      </c>
      <c r="C364" s="5" t="s">
        <v>93</v>
      </c>
      <c r="D364" s="121" t="s">
        <v>107</v>
      </c>
      <c r="E364" s="5" t="s">
        <v>33</v>
      </c>
      <c r="F364" s="81">
        <f>SUM(F365)</f>
        <v>148</v>
      </c>
    </row>
    <row r="365" spans="1:6" ht="18" customHeight="1">
      <c r="A365" s="6" t="s">
        <v>34</v>
      </c>
      <c r="B365" s="5" t="s">
        <v>93</v>
      </c>
      <c r="C365" s="5" t="s">
        <v>93</v>
      </c>
      <c r="D365" s="121" t="s">
        <v>107</v>
      </c>
      <c r="E365" s="5" t="s">
        <v>35</v>
      </c>
      <c r="F365" s="35">
        <f>SUM(прил9!G570)</f>
        <v>148</v>
      </c>
    </row>
    <row r="366" spans="1:6" ht="31.5">
      <c r="A366" s="6" t="s">
        <v>350</v>
      </c>
      <c r="B366" s="5" t="s">
        <v>93</v>
      </c>
      <c r="C366" s="5" t="s">
        <v>93</v>
      </c>
      <c r="D366" s="5" t="s">
        <v>166</v>
      </c>
      <c r="E366" s="5"/>
      <c r="F366" s="81">
        <f>SUM(F367,F370)</f>
        <v>687.9</v>
      </c>
    </row>
    <row r="367" spans="1:6" ht="15.75">
      <c r="A367" s="6" t="s">
        <v>30</v>
      </c>
      <c r="B367" s="5" t="s">
        <v>93</v>
      </c>
      <c r="C367" s="5" t="s">
        <v>93</v>
      </c>
      <c r="D367" s="5" t="s">
        <v>166</v>
      </c>
      <c r="E367" s="5" t="s">
        <v>31</v>
      </c>
      <c r="F367" s="81">
        <f>SUM(F368)</f>
        <v>145.6</v>
      </c>
    </row>
    <row r="368" spans="1:6" ht="16.5" customHeight="1">
      <c r="A368" s="6" t="s">
        <v>32</v>
      </c>
      <c r="B368" s="5" t="s">
        <v>93</v>
      </c>
      <c r="C368" s="5" t="s">
        <v>93</v>
      </c>
      <c r="D368" s="5" t="s">
        <v>166</v>
      </c>
      <c r="E368" s="5" t="s">
        <v>33</v>
      </c>
      <c r="F368" s="81">
        <f>SUM(F369)</f>
        <v>145.6</v>
      </c>
    </row>
    <row r="369" spans="1:6" ht="18.75" customHeight="1">
      <c r="A369" s="6" t="s">
        <v>34</v>
      </c>
      <c r="B369" s="5" t="s">
        <v>93</v>
      </c>
      <c r="C369" s="5" t="s">
        <v>93</v>
      </c>
      <c r="D369" s="5" t="s">
        <v>166</v>
      </c>
      <c r="E369" s="5" t="s">
        <v>35</v>
      </c>
      <c r="F369" s="103">
        <f>SUM(прил9!G442,прил9!G574)</f>
        <v>145.6</v>
      </c>
    </row>
    <row r="370" spans="1:6" ht="15.75">
      <c r="A370" s="6" t="s">
        <v>128</v>
      </c>
      <c r="B370" s="5" t="s">
        <v>93</v>
      </c>
      <c r="C370" s="5" t="s">
        <v>93</v>
      </c>
      <c r="D370" s="5" t="s">
        <v>166</v>
      </c>
      <c r="E370" s="5" t="s">
        <v>125</v>
      </c>
      <c r="F370" s="81">
        <f>SUM(F371)</f>
        <v>542.29999999999995</v>
      </c>
    </row>
    <row r="371" spans="1:6" ht="33" customHeight="1">
      <c r="A371" s="6" t="s">
        <v>129</v>
      </c>
      <c r="B371" s="5" t="s">
        <v>93</v>
      </c>
      <c r="C371" s="5" t="s">
        <v>93</v>
      </c>
      <c r="D371" s="5" t="s">
        <v>166</v>
      </c>
      <c r="E371" s="5" t="s">
        <v>126</v>
      </c>
      <c r="F371" s="81">
        <f>SUM(F372)</f>
        <v>542.29999999999995</v>
      </c>
    </row>
    <row r="372" spans="1:6" ht="15.75" customHeight="1">
      <c r="A372" s="6" t="s">
        <v>274</v>
      </c>
      <c r="B372" s="5" t="s">
        <v>93</v>
      </c>
      <c r="C372" s="5" t="s">
        <v>93</v>
      </c>
      <c r="D372" s="5" t="s">
        <v>166</v>
      </c>
      <c r="E372" s="5" t="s">
        <v>273</v>
      </c>
      <c r="F372" s="35">
        <f>SUM(прил9!G445)</f>
        <v>542.29999999999995</v>
      </c>
    </row>
    <row r="373" spans="1:6" ht="33" customHeight="1">
      <c r="A373" s="6" t="s">
        <v>368</v>
      </c>
      <c r="B373" s="10" t="s">
        <v>93</v>
      </c>
      <c r="C373" s="10" t="s">
        <v>93</v>
      </c>
      <c r="D373" s="5" t="s">
        <v>367</v>
      </c>
      <c r="E373" s="13"/>
      <c r="F373" s="81">
        <f>SUM(F374)</f>
        <v>7.5</v>
      </c>
    </row>
    <row r="374" spans="1:6" ht="15.75" customHeight="1">
      <c r="A374" s="6" t="s">
        <v>30</v>
      </c>
      <c r="B374" s="10" t="s">
        <v>93</v>
      </c>
      <c r="C374" s="10" t="s">
        <v>93</v>
      </c>
      <c r="D374" s="5" t="s">
        <v>367</v>
      </c>
      <c r="E374" s="5" t="s">
        <v>31</v>
      </c>
      <c r="F374" s="81">
        <f>SUM(F375)</f>
        <v>7.5</v>
      </c>
    </row>
    <row r="375" spans="1:6" ht="15.75" customHeight="1">
      <c r="A375" s="6" t="s">
        <v>32</v>
      </c>
      <c r="B375" s="10" t="s">
        <v>93</v>
      </c>
      <c r="C375" s="10" t="s">
        <v>93</v>
      </c>
      <c r="D375" s="5" t="s">
        <v>367</v>
      </c>
      <c r="E375" s="5" t="s">
        <v>33</v>
      </c>
      <c r="F375" s="81">
        <f>SUM(F376)</f>
        <v>7.5</v>
      </c>
    </row>
    <row r="376" spans="1:6" ht="15.75" customHeight="1">
      <c r="A376" s="6" t="s">
        <v>34</v>
      </c>
      <c r="B376" s="10" t="s">
        <v>93</v>
      </c>
      <c r="C376" s="10" t="s">
        <v>93</v>
      </c>
      <c r="D376" s="5" t="s">
        <v>367</v>
      </c>
      <c r="E376" s="5" t="s">
        <v>35</v>
      </c>
      <c r="F376" s="35">
        <f>SUM(прил9!G578)</f>
        <v>7.5</v>
      </c>
    </row>
    <row r="377" spans="1:6" ht="33.75" customHeight="1">
      <c r="A377" s="6" t="s">
        <v>369</v>
      </c>
      <c r="B377" s="10" t="s">
        <v>93</v>
      </c>
      <c r="C377" s="10" t="s">
        <v>93</v>
      </c>
      <c r="D377" s="5" t="s">
        <v>362</v>
      </c>
      <c r="E377" s="13"/>
      <c r="F377" s="81">
        <f>SUM(F378)</f>
        <v>11</v>
      </c>
    </row>
    <row r="378" spans="1:6" ht="15.75" customHeight="1">
      <c r="A378" s="6" t="s">
        <v>30</v>
      </c>
      <c r="B378" s="10" t="s">
        <v>93</v>
      </c>
      <c r="C378" s="10" t="s">
        <v>93</v>
      </c>
      <c r="D378" s="5" t="s">
        <v>362</v>
      </c>
      <c r="E378" s="5" t="s">
        <v>31</v>
      </c>
      <c r="F378" s="81">
        <f>SUM(F379)</f>
        <v>11</v>
      </c>
    </row>
    <row r="379" spans="1:6" ht="15.75" customHeight="1">
      <c r="A379" s="6" t="s">
        <v>32</v>
      </c>
      <c r="B379" s="10" t="s">
        <v>93</v>
      </c>
      <c r="C379" s="10" t="s">
        <v>93</v>
      </c>
      <c r="D379" s="5" t="s">
        <v>362</v>
      </c>
      <c r="E379" s="5" t="s">
        <v>33</v>
      </c>
      <c r="F379" s="81">
        <f>SUM(F380)</f>
        <v>11</v>
      </c>
    </row>
    <row r="380" spans="1:6" ht="15.75" customHeight="1">
      <c r="A380" s="6" t="s">
        <v>34</v>
      </c>
      <c r="B380" s="10" t="s">
        <v>93</v>
      </c>
      <c r="C380" s="10" t="s">
        <v>93</v>
      </c>
      <c r="D380" s="5" t="s">
        <v>362</v>
      </c>
      <c r="E380" s="5" t="s">
        <v>35</v>
      </c>
      <c r="F380" s="35">
        <f>SUM(прил9!G582)</f>
        <v>11</v>
      </c>
    </row>
    <row r="381" spans="1:6" ht="15.75">
      <c r="A381" s="93" t="s">
        <v>111</v>
      </c>
      <c r="B381" s="58" t="s">
        <v>93</v>
      </c>
      <c r="C381" s="58" t="s">
        <v>112</v>
      </c>
      <c r="D381" s="94"/>
      <c r="E381" s="57"/>
      <c r="F381" s="59">
        <f>SUM(F382,F387,F393)</f>
        <v>6237.9000000000005</v>
      </c>
    </row>
    <row r="382" spans="1:6" ht="31.5">
      <c r="A382" s="70" t="s">
        <v>260</v>
      </c>
      <c r="B382" s="71" t="s">
        <v>93</v>
      </c>
      <c r="C382" s="71" t="s">
        <v>112</v>
      </c>
      <c r="D382" s="71" t="s">
        <v>17</v>
      </c>
      <c r="E382" s="71"/>
      <c r="F382" s="72">
        <f>SUM(F383)</f>
        <v>941</v>
      </c>
    </row>
    <row r="383" spans="1:6" ht="15.75">
      <c r="A383" s="6" t="s">
        <v>29</v>
      </c>
      <c r="B383" s="5" t="s">
        <v>93</v>
      </c>
      <c r="C383" s="5" t="s">
        <v>112</v>
      </c>
      <c r="D383" s="5" t="s">
        <v>28</v>
      </c>
      <c r="E383" s="5"/>
      <c r="F383" s="81">
        <f>SUM(F384)</f>
        <v>941</v>
      </c>
    </row>
    <row r="384" spans="1:6" ht="31.5">
      <c r="A384" s="6" t="s">
        <v>20</v>
      </c>
      <c r="B384" s="5" t="s">
        <v>93</v>
      </c>
      <c r="C384" s="5" t="s">
        <v>112</v>
      </c>
      <c r="D384" s="5" t="s">
        <v>28</v>
      </c>
      <c r="E384" s="5" t="s">
        <v>21</v>
      </c>
      <c r="F384" s="81">
        <f>SUM(F385)</f>
        <v>941</v>
      </c>
    </row>
    <row r="385" spans="1:6" ht="15.75">
      <c r="A385" s="6" t="s">
        <v>22</v>
      </c>
      <c r="B385" s="5" t="s">
        <v>93</v>
      </c>
      <c r="C385" s="5" t="s">
        <v>112</v>
      </c>
      <c r="D385" s="5" t="s">
        <v>28</v>
      </c>
      <c r="E385" s="5" t="s">
        <v>23</v>
      </c>
      <c r="F385" s="81">
        <f>SUM(F386)</f>
        <v>941</v>
      </c>
    </row>
    <row r="386" spans="1:6" ht="15.75">
      <c r="A386" s="6" t="s">
        <v>24</v>
      </c>
      <c r="B386" s="5" t="s">
        <v>93</v>
      </c>
      <c r="C386" s="5" t="s">
        <v>112</v>
      </c>
      <c r="D386" s="5" t="s">
        <v>28</v>
      </c>
      <c r="E386" s="5" t="s">
        <v>25</v>
      </c>
      <c r="F386" s="103">
        <f>SUM(прил9!G451)</f>
        <v>941</v>
      </c>
    </row>
    <row r="387" spans="1:6" ht="15.75">
      <c r="A387" s="96" t="s">
        <v>43</v>
      </c>
      <c r="B387" s="71" t="s">
        <v>93</v>
      </c>
      <c r="C387" s="71" t="s">
        <v>112</v>
      </c>
      <c r="D387" s="71" t="s">
        <v>44</v>
      </c>
      <c r="E387" s="71"/>
      <c r="F387" s="72">
        <f>SUM(F388)</f>
        <v>27.8</v>
      </c>
    </row>
    <row r="388" spans="1:6" ht="81" customHeight="1">
      <c r="A388" s="14" t="s">
        <v>45</v>
      </c>
      <c r="B388" s="5" t="s">
        <v>93</v>
      </c>
      <c r="C388" s="5" t="s">
        <v>112</v>
      </c>
      <c r="D388" s="121" t="s">
        <v>46</v>
      </c>
      <c r="E388" s="5"/>
      <c r="F388" s="81">
        <f>SUM(F389)</f>
        <v>27.8</v>
      </c>
    </row>
    <row r="389" spans="1:6" ht="78.75">
      <c r="A389" s="11" t="s">
        <v>113</v>
      </c>
      <c r="B389" s="5" t="s">
        <v>93</v>
      </c>
      <c r="C389" s="5" t="s">
        <v>112</v>
      </c>
      <c r="D389" s="121" t="s">
        <v>348</v>
      </c>
      <c r="E389" s="5"/>
      <c r="F389" s="81">
        <f>SUM(F390)</f>
        <v>27.8</v>
      </c>
    </row>
    <row r="390" spans="1:6" ht="31.5">
      <c r="A390" s="6" t="s">
        <v>20</v>
      </c>
      <c r="B390" s="5" t="s">
        <v>93</v>
      </c>
      <c r="C390" s="5" t="s">
        <v>112</v>
      </c>
      <c r="D390" s="158" t="s">
        <v>348</v>
      </c>
      <c r="E390" s="5" t="s">
        <v>21</v>
      </c>
      <c r="F390" s="81">
        <f>SUM(F391)</f>
        <v>27.8</v>
      </c>
    </row>
    <row r="391" spans="1:6" ht="13.5" customHeight="1">
      <c r="A391" s="2" t="s">
        <v>80</v>
      </c>
      <c r="B391" s="5" t="s">
        <v>93</v>
      </c>
      <c r="C391" s="5" t="s">
        <v>112</v>
      </c>
      <c r="D391" s="158" t="s">
        <v>348</v>
      </c>
      <c r="E391" s="5" t="s">
        <v>78</v>
      </c>
      <c r="F391" s="81">
        <f>SUM(F392)</f>
        <v>27.8</v>
      </c>
    </row>
    <row r="392" spans="1:6" ht="15.75">
      <c r="A392" s="2" t="s">
        <v>24</v>
      </c>
      <c r="B392" s="5" t="s">
        <v>93</v>
      </c>
      <c r="C392" s="5" t="s">
        <v>112</v>
      </c>
      <c r="D392" s="158" t="s">
        <v>348</v>
      </c>
      <c r="E392" s="5" t="s">
        <v>79</v>
      </c>
      <c r="F392" s="35">
        <f>SUM(прил9!G457)</f>
        <v>27.8</v>
      </c>
    </row>
    <row r="393" spans="1:6" ht="15.75">
      <c r="A393" s="70" t="s">
        <v>106</v>
      </c>
      <c r="B393" s="71" t="s">
        <v>93</v>
      </c>
      <c r="C393" s="71" t="s">
        <v>112</v>
      </c>
      <c r="D393" s="71" t="s">
        <v>105</v>
      </c>
      <c r="E393" s="71"/>
      <c r="F393" s="72">
        <f>SUM(F394,F422,F426,F430,F434)</f>
        <v>5269.1</v>
      </c>
    </row>
    <row r="394" spans="1:6" ht="31.5">
      <c r="A394" s="6" t="s">
        <v>310</v>
      </c>
      <c r="B394" s="5" t="s">
        <v>93</v>
      </c>
      <c r="C394" s="5" t="s">
        <v>112</v>
      </c>
      <c r="D394" s="5" t="s">
        <v>252</v>
      </c>
      <c r="E394" s="5"/>
      <c r="F394" s="81">
        <f>SUM(F395,F399,F410)</f>
        <v>4953.1000000000004</v>
      </c>
    </row>
    <row r="395" spans="1:6" ht="15.75">
      <c r="A395" s="140" t="s">
        <v>311</v>
      </c>
      <c r="B395" s="10" t="s">
        <v>93</v>
      </c>
      <c r="C395" s="10" t="s">
        <v>112</v>
      </c>
      <c r="D395" s="152" t="s">
        <v>309</v>
      </c>
      <c r="E395" s="149"/>
      <c r="F395" s="81">
        <f>SUM(F396)</f>
        <v>100.3</v>
      </c>
    </row>
    <row r="396" spans="1:6" ht="15.75">
      <c r="A396" s="6" t="s">
        <v>30</v>
      </c>
      <c r="B396" s="10" t="s">
        <v>93</v>
      </c>
      <c r="C396" s="10" t="s">
        <v>112</v>
      </c>
      <c r="D396" s="152" t="s">
        <v>309</v>
      </c>
      <c r="E396" s="149" t="s">
        <v>31</v>
      </c>
      <c r="F396" s="81">
        <f>SUM(F397)</f>
        <v>100.3</v>
      </c>
    </row>
    <row r="397" spans="1:6" ht="16.5" customHeight="1">
      <c r="A397" s="6" t="s">
        <v>32</v>
      </c>
      <c r="B397" s="10" t="s">
        <v>93</v>
      </c>
      <c r="C397" s="10" t="s">
        <v>112</v>
      </c>
      <c r="D397" s="152" t="s">
        <v>309</v>
      </c>
      <c r="E397" s="149" t="s">
        <v>33</v>
      </c>
      <c r="F397" s="81">
        <f>SUM(F398)</f>
        <v>100.3</v>
      </c>
    </row>
    <row r="398" spans="1:6" ht="15.75" customHeight="1">
      <c r="A398" s="6" t="s">
        <v>34</v>
      </c>
      <c r="B398" s="10" t="s">
        <v>93</v>
      </c>
      <c r="C398" s="10" t="s">
        <v>112</v>
      </c>
      <c r="D398" s="152" t="s">
        <v>309</v>
      </c>
      <c r="E398" s="149" t="s">
        <v>35</v>
      </c>
      <c r="F398" s="103">
        <f>SUM(прил9!G463)</f>
        <v>100.3</v>
      </c>
    </row>
    <row r="399" spans="1:6" ht="31.5">
      <c r="A399" s="6" t="s">
        <v>319</v>
      </c>
      <c r="B399" s="10" t="s">
        <v>93</v>
      </c>
      <c r="C399" s="10" t="s">
        <v>112</v>
      </c>
      <c r="D399" s="152" t="s">
        <v>318</v>
      </c>
      <c r="E399" s="5"/>
      <c r="F399" s="81">
        <f>SUM(F400,F403,F407)</f>
        <v>1048.3</v>
      </c>
    </row>
    <row r="400" spans="1:6" ht="31.5">
      <c r="A400" s="6" t="s">
        <v>20</v>
      </c>
      <c r="B400" s="10" t="s">
        <v>93</v>
      </c>
      <c r="C400" s="10" t="s">
        <v>112</v>
      </c>
      <c r="D400" s="152" t="s">
        <v>318</v>
      </c>
      <c r="E400" s="5" t="s">
        <v>21</v>
      </c>
      <c r="F400" s="81">
        <f>SUM(F401)</f>
        <v>964.1</v>
      </c>
    </row>
    <row r="401" spans="1:6" ht="15.75">
      <c r="A401" s="6" t="s">
        <v>80</v>
      </c>
      <c r="B401" s="10" t="s">
        <v>93</v>
      </c>
      <c r="C401" s="10" t="s">
        <v>112</v>
      </c>
      <c r="D401" s="152" t="s">
        <v>318</v>
      </c>
      <c r="E401" s="5" t="s">
        <v>78</v>
      </c>
      <c r="F401" s="81">
        <f>SUM(F402)</f>
        <v>964.1</v>
      </c>
    </row>
    <row r="402" spans="1:6" ht="15.75">
      <c r="A402" s="6" t="s">
        <v>24</v>
      </c>
      <c r="B402" s="10" t="s">
        <v>93</v>
      </c>
      <c r="C402" s="10" t="s">
        <v>112</v>
      </c>
      <c r="D402" s="152" t="s">
        <v>318</v>
      </c>
      <c r="E402" s="5" t="s">
        <v>79</v>
      </c>
      <c r="F402" s="35">
        <f>SUM(прил9!G467)</f>
        <v>964.1</v>
      </c>
    </row>
    <row r="403" spans="1:6" ht="15.75">
      <c r="A403" s="6" t="s">
        <v>30</v>
      </c>
      <c r="B403" s="10" t="s">
        <v>93</v>
      </c>
      <c r="C403" s="10" t="s">
        <v>112</v>
      </c>
      <c r="D403" s="152" t="s">
        <v>318</v>
      </c>
      <c r="E403" s="5" t="s">
        <v>31</v>
      </c>
      <c r="F403" s="81">
        <f>SUM(F404)</f>
        <v>84.1</v>
      </c>
    </row>
    <row r="404" spans="1:6" ht="17.25" customHeight="1">
      <c r="A404" s="6" t="s">
        <v>32</v>
      </c>
      <c r="B404" s="10" t="s">
        <v>93</v>
      </c>
      <c r="C404" s="10" t="s">
        <v>112</v>
      </c>
      <c r="D404" s="152" t="s">
        <v>318</v>
      </c>
      <c r="E404" s="5" t="s">
        <v>33</v>
      </c>
      <c r="F404" s="81">
        <f>SUM(F405:F406)</f>
        <v>84.1</v>
      </c>
    </row>
    <row r="405" spans="1:6" ht="33.75" customHeight="1">
      <c r="A405" s="6" t="s">
        <v>251</v>
      </c>
      <c r="B405" s="10" t="s">
        <v>93</v>
      </c>
      <c r="C405" s="10" t="s">
        <v>112</v>
      </c>
      <c r="D405" s="152" t="s">
        <v>318</v>
      </c>
      <c r="E405" s="5" t="s">
        <v>250</v>
      </c>
      <c r="F405" s="103">
        <f>SUM(прил9!G470)</f>
        <v>24.4</v>
      </c>
    </row>
    <row r="406" spans="1:6" ht="18" customHeight="1">
      <c r="A406" s="6" t="s">
        <v>34</v>
      </c>
      <c r="B406" s="10" t="s">
        <v>93</v>
      </c>
      <c r="C406" s="10" t="s">
        <v>112</v>
      </c>
      <c r="D406" s="152" t="s">
        <v>318</v>
      </c>
      <c r="E406" s="5" t="s">
        <v>35</v>
      </c>
      <c r="F406" s="35">
        <f>SUM(прил9!G471)</f>
        <v>59.7</v>
      </c>
    </row>
    <row r="407" spans="1:6" ht="18" customHeight="1">
      <c r="A407" s="6" t="s">
        <v>37</v>
      </c>
      <c r="B407" s="10" t="s">
        <v>93</v>
      </c>
      <c r="C407" s="10" t="s">
        <v>112</v>
      </c>
      <c r="D407" s="152" t="s">
        <v>318</v>
      </c>
      <c r="E407" s="5" t="s">
        <v>36</v>
      </c>
      <c r="F407" s="81">
        <f>SUM(F408)</f>
        <v>0.1</v>
      </c>
    </row>
    <row r="408" spans="1:6" ht="18" customHeight="1">
      <c r="A408" s="6" t="s">
        <v>195</v>
      </c>
      <c r="B408" s="10" t="s">
        <v>93</v>
      </c>
      <c r="C408" s="10" t="s">
        <v>112</v>
      </c>
      <c r="D408" s="152" t="s">
        <v>318</v>
      </c>
      <c r="E408" s="5" t="s">
        <v>38</v>
      </c>
      <c r="F408" s="81">
        <f>SUM(F409)</f>
        <v>0.1</v>
      </c>
    </row>
    <row r="409" spans="1:6" ht="18" customHeight="1">
      <c r="A409" s="6" t="s">
        <v>39</v>
      </c>
      <c r="B409" s="10" t="s">
        <v>93</v>
      </c>
      <c r="C409" s="10" t="s">
        <v>112</v>
      </c>
      <c r="D409" s="152" t="s">
        <v>318</v>
      </c>
      <c r="E409" s="5" t="s">
        <v>40</v>
      </c>
      <c r="F409" s="35">
        <f>SUM(прил9!G474)</f>
        <v>0.1</v>
      </c>
    </row>
    <row r="410" spans="1:6" ht="31.5">
      <c r="A410" s="6" t="s">
        <v>321</v>
      </c>
      <c r="B410" s="10" t="s">
        <v>93</v>
      </c>
      <c r="C410" s="10" t="s">
        <v>112</v>
      </c>
      <c r="D410" s="152" t="s">
        <v>320</v>
      </c>
      <c r="E410" s="5"/>
      <c r="F410" s="81">
        <f>SUM(F411,F414,F418)</f>
        <v>3804.5</v>
      </c>
    </row>
    <row r="411" spans="1:6" ht="31.5">
      <c r="A411" s="6" t="s">
        <v>20</v>
      </c>
      <c r="B411" s="10" t="s">
        <v>93</v>
      </c>
      <c r="C411" s="10" t="s">
        <v>112</v>
      </c>
      <c r="D411" s="152" t="s">
        <v>320</v>
      </c>
      <c r="E411" s="5" t="s">
        <v>21</v>
      </c>
      <c r="F411" s="81">
        <f>SUM(F412)</f>
        <v>3223.3</v>
      </c>
    </row>
    <row r="412" spans="1:6" ht="15.75">
      <c r="A412" s="6" t="s">
        <v>80</v>
      </c>
      <c r="B412" s="10" t="s">
        <v>93</v>
      </c>
      <c r="C412" s="10" t="s">
        <v>112</v>
      </c>
      <c r="D412" s="152" t="s">
        <v>320</v>
      </c>
      <c r="E412" s="5" t="s">
        <v>78</v>
      </c>
      <c r="F412" s="81">
        <f>SUM(F413)</f>
        <v>3223.3</v>
      </c>
    </row>
    <row r="413" spans="1:6" ht="15.75">
      <c r="A413" s="6" t="s">
        <v>24</v>
      </c>
      <c r="B413" s="10" t="s">
        <v>93</v>
      </c>
      <c r="C413" s="10" t="s">
        <v>112</v>
      </c>
      <c r="D413" s="152" t="s">
        <v>320</v>
      </c>
      <c r="E413" s="5" t="s">
        <v>79</v>
      </c>
      <c r="F413" s="35">
        <f>SUM(прил9!G478)</f>
        <v>3223.3</v>
      </c>
    </row>
    <row r="414" spans="1:6" ht="15.75">
      <c r="A414" s="6" t="s">
        <v>30</v>
      </c>
      <c r="B414" s="10" t="s">
        <v>93</v>
      </c>
      <c r="C414" s="10" t="s">
        <v>112</v>
      </c>
      <c r="D414" s="152" t="s">
        <v>320</v>
      </c>
      <c r="E414" s="5" t="s">
        <v>31</v>
      </c>
      <c r="F414" s="81">
        <f>SUM(F415)</f>
        <v>571.20000000000005</v>
      </c>
    </row>
    <row r="415" spans="1:6" ht="18" customHeight="1">
      <c r="A415" s="6" t="s">
        <v>32</v>
      </c>
      <c r="B415" s="10" t="s">
        <v>93</v>
      </c>
      <c r="C415" s="10" t="s">
        <v>112</v>
      </c>
      <c r="D415" s="152" t="s">
        <v>320</v>
      </c>
      <c r="E415" s="5" t="s">
        <v>33</v>
      </c>
      <c r="F415" s="81">
        <f>SUM(F416:F417)</f>
        <v>571.20000000000005</v>
      </c>
    </row>
    <row r="416" spans="1:6" ht="31.5" customHeight="1">
      <c r="A416" s="6" t="s">
        <v>251</v>
      </c>
      <c r="B416" s="10" t="s">
        <v>93</v>
      </c>
      <c r="C416" s="10" t="s">
        <v>112</v>
      </c>
      <c r="D416" s="152" t="s">
        <v>320</v>
      </c>
      <c r="E416" s="5" t="s">
        <v>250</v>
      </c>
      <c r="F416" s="103">
        <f>SUM(прил9!G481)</f>
        <v>169</v>
      </c>
    </row>
    <row r="417" spans="1:6" ht="16.5" customHeight="1">
      <c r="A417" s="6" t="s">
        <v>34</v>
      </c>
      <c r="B417" s="10" t="s">
        <v>93</v>
      </c>
      <c r="C417" s="10" t="s">
        <v>112</v>
      </c>
      <c r="D417" s="152" t="s">
        <v>320</v>
      </c>
      <c r="E417" s="5" t="s">
        <v>35</v>
      </c>
      <c r="F417" s="35">
        <f>SUM(прил9!G482)</f>
        <v>402.2</v>
      </c>
    </row>
    <row r="418" spans="1:6" ht="15.75">
      <c r="A418" s="6" t="s">
        <v>37</v>
      </c>
      <c r="B418" s="10" t="s">
        <v>93</v>
      </c>
      <c r="C418" s="10" t="s">
        <v>112</v>
      </c>
      <c r="D418" s="152" t="s">
        <v>320</v>
      </c>
      <c r="E418" s="5" t="s">
        <v>36</v>
      </c>
      <c r="F418" s="81">
        <f>SUM(F419)</f>
        <v>10</v>
      </c>
    </row>
    <row r="419" spans="1:6" ht="15.75" customHeight="1">
      <c r="A419" s="6" t="s">
        <v>195</v>
      </c>
      <c r="B419" s="10" t="s">
        <v>93</v>
      </c>
      <c r="C419" s="10" t="s">
        <v>112</v>
      </c>
      <c r="D419" s="152" t="s">
        <v>320</v>
      </c>
      <c r="E419" s="5" t="s">
        <v>38</v>
      </c>
      <c r="F419" s="81">
        <f>SUM(F420:F421)</f>
        <v>10</v>
      </c>
    </row>
    <row r="420" spans="1:6" ht="17.25" customHeight="1">
      <c r="A420" s="6" t="s">
        <v>39</v>
      </c>
      <c r="B420" s="10" t="s">
        <v>93</v>
      </c>
      <c r="C420" s="10" t="s">
        <v>112</v>
      </c>
      <c r="D420" s="152" t="s">
        <v>320</v>
      </c>
      <c r="E420" s="5" t="s">
        <v>40</v>
      </c>
      <c r="F420" s="35">
        <f>SUM(прил9!G485)</f>
        <v>7</v>
      </c>
    </row>
    <row r="421" spans="1:6" ht="18.75" customHeight="1">
      <c r="A421" s="6" t="s">
        <v>197</v>
      </c>
      <c r="B421" s="10" t="s">
        <v>93</v>
      </c>
      <c r="C421" s="10" t="s">
        <v>112</v>
      </c>
      <c r="D421" s="152" t="s">
        <v>320</v>
      </c>
      <c r="E421" s="5" t="s">
        <v>81</v>
      </c>
      <c r="F421" s="35">
        <f>SUM(прил9!G486)</f>
        <v>3</v>
      </c>
    </row>
    <row r="422" spans="1:6" ht="31.5">
      <c r="A422" s="6" t="s">
        <v>255</v>
      </c>
      <c r="B422" s="10" t="s">
        <v>93</v>
      </c>
      <c r="C422" s="10" t="s">
        <v>112</v>
      </c>
      <c r="D422" s="20" t="s">
        <v>254</v>
      </c>
      <c r="E422" s="13"/>
      <c r="F422" s="81">
        <f>SUM(F423)</f>
        <v>100</v>
      </c>
    </row>
    <row r="423" spans="1:6" ht="15.75">
      <c r="A423" s="6" t="s">
        <v>30</v>
      </c>
      <c r="B423" s="10" t="s">
        <v>93</v>
      </c>
      <c r="C423" s="10" t="s">
        <v>112</v>
      </c>
      <c r="D423" s="20" t="s">
        <v>254</v>
      </c>
      <c r="E423" s="13" t="s">
        <v>31</v>
      </c>
      <c r="F423" s="81">
        <f>SUM(F424)</f>
        <v>100</v>
      </c>
    </row>
    <row r="424" spans="1:6" ht="16.5" customHeight="1">
      <c r="A424" s="6" t="s">
        <v>32</v>
      </c>
      <c r="B424" s="10" t="s">
        <v>93</v>
      </c>
      <c r="C424" s="10" t="s">
        <v>112</v>
      </c>
      <c r="D424" s="20" t="s">
        <v>254</v>
      </c>
      <c r="E424" s="13" t="s">
        <v>33</v>
      </c>
      <c r="F424" s="81">
        <f>SUM(F425)</f>
        <v>100</v>
      </c>
    </row>
    <row r="425" spans="1:6" ht="15" customHeight="1">
      <c r="A425" s="6" t="s">
        <v>34</v>
      </c>
      <c r="B425" s="10" t="s">
        <v>93</v>
      </c>
      <c r="C425" s="10" t="s">
        <v>112</v>
      </c>
      <c r="D425" s="20" t="s">
        <v>254</v>
      </c>
      <c r="E425" s="13" t="s">
        <v>35</v>
      </c>
      <c r="F425" s="35">
        <f>SUM(прил9!G490)</f>
        <v>100</v>
      </c>
    </row>
    <row r="426" spans="1:6" ht="31.5" customHeight="1">
      <c r="A426" s="140" t="s">
        <v>317</v>
      </c>
      <c r="B426" s="108" t="s">
        <v>93</v>
      </c>
      <c r="C426" s="10" t="s">
        <v>112</v>
      </c>
      <c r="D426" s="20" t="s">
        <v>316</v>
      </c>
      <c r="E426" s="13"/>
      <c r="F426" s="81">
        <f>SUM(F427)</f>
        <v>100</v>
      </c>
    </row>
    <row r="427" spans="1:6" ht="15.75">
      <c r="A427" s="6" t="s">
        <v>30</v>
      </c>
      <c r="B427" s="108" t="s">
        <v>93</v>
      </c>
      <c r="C427" s="10" t="s">
        <v>112</v>
      </c>
      <c r="D427" s="20" t="s">
        <v>316</v>
      </c>
      <c r="E427" s="13" t="s">
        <v>31</v>
      </c>
      <c r="F427" s="81">
        <f>SUM(F428)</f>
        <v>100</v>
      </c>
    </row>
    <row r="428" spans="1:6" ht="15.75" customHeight="1">
      <c r="A428" s="6" t="s">
        <v>32</v>
      </c>
      <c r="B428" s="108" t="s">
        <v>93</v>
      </c>
      <c r="C428" s="10" t="s">
        <v>112</v>
      </c>
      <c r="D428" s="20" t="s">
        <v>316</v>
      </c>
      <c r="E428" s="13" t="s">
        <v>33</v>
      </c>
      <c r="F428" s="81">
        <f>SUM(F429)</f>
        <v>100</v>
      </c>
    </row>
    <row r="429" spans="1:6" ht="15.75" customHeight="1">
      <c r="A429" s="6" t="s">
        <v>34</v>
      </c>
      <c r="B429" s="108" t="s">
        <v>93</v>
      </c>
      <c r="C429" s="10" t="s">
        <v>112</v>
      </c>
      <c r="D429" s="20" t="s">
        <v>316</v>
      </c>
      <c r="E429" s="13" t="s">
        <v>35</v>
      </c>
      <c r="F429" s="35">
        <f>SUM(прил9!G494)</f>
        <v>100</v>
      </c>
    </row>
    <row r="430" spans="1:6" ht="30" customHeight="1">
      <c r="A430" s="6" t="s">
        <v>346</v>
      </c>
      <c r="B430" s="108" t="s">
        <v>93</v>
      </c>
      <c r="C430" s="10" t="s">
        <v>112</v>
      </c>
      <c r="D430" s="20" t="s">
        <v>347</v>
      </c>
      <c r="E430" s="13"/>
      <c r="F430" s="81">
        <f>SUM(F431)</f>
        <v>113</v>
      </c>
    </row>
    <row r="431" spans="1:6" ht="15.75" customHeight="1">
      <c r="A431" s="6" t="s">
        <v>30</v>
      </c>
      <c r="B431" s="108" t="s">
        <v>93</v>
      </c>
      <c r="C431" s="10" t="s">
        <v>112</v>
      </c>
      <c r="D431" s="20" t="s">
        <v>347</v>
      </c>
      <c r="E431" s="13" t="s">
        <v>31</v>
      </c>
      <c r="F431" s="81">
        <f>SUM(F432)</f>
        <v>113</v>
      </c>
    </row>
    <row r="432" spans="1:6" ht="15.75" customHeight="1">
      <c r="A432" s="6" t="s">
        <v>32</v>
      </c>
      <c r="B432" s="108" t="s">
        <v>93</v>
      </c>
      <c r="C432" s="10" t="s">
        <v>112</v>
      </c>
      <c r="D432" s="20" t="s">
        <v>347</v>
      </c>
      <c r="E432" s="13" t="s">
        <v>33</v>
      </c>
      <c r="F432" s="81">
        <f>SUM(F433)</f>
        <v>113</v>
      </c>
    </row>
    <row r="433" spans="1:6" ht="15.75" customHeight="1">
      <c r="A433" s="6" t="s">
        <v>34</v>
      </c>
      <c r="B433" s="108" t="s">
        <v>93</v>
      </c>
      <c r="C433" s="10" t="s">
        <v>112</v>
      </c>
      <c r="D433" s="20" t="s">
        <v>347</v>
      </c>
      <c r="E433" s="13" t="s">
        <v>35</v>
      </c>
      <c r="F433" s="35">
        <f>SUM(прил9!G498)</f>
        <v>113</v>
      </c>
    </row>
    <row r="434" spans="1:6" ht="32.25" customHeight="1">
      <c r="A434" s="6" t="s">
        <v>365</v>
      </c>
      <c r="B434" s="108" t="s">
        <v>93</v>
      </c>
      <c r="C434" s="10" t="s">
        <v>112</v>
      </c>
      <c r="D434" s="20" t="s">
        <v>364</v>
      </c>
      <c r="E434" s="13"/>
      <c r="F434" s="81">
        <f>SUM(F435)</f>
        <v>3</v>
      </c>
    </row>
    <row r="435" spans="1:6" ht="15.75" customHeight="1">
      <c r="A435" s="6" t="s">
        <v>30</v>
      </c>
      <c r="B435" s="108" t="s">
        <v>93</v>
      </c>
      <c r="C435" s="10" t="s">
        <v>112</v>
      </c>
      <c r="D435" s="20" t="s">
        <v>364</v>
      </c>
      <c r="E435" s="13" t="s">
        <v>31</v>
      </c>
      <c r="F435" s="81">
        <f>SUM(F436)</f>
        <v>3</v>
      </c>
    </row>
    <row r="436" spans="1:6" ht="15.75" customHeight="1">
      <c r="A436" s="6" t="s">
        <v>32</v>
      </c>
      <c r="B436" s="108" t="s">
        <v>93</v>
      </c>
      <c r="C436" s="10" t="s">
        <v>112</v>
      </c>
      <c r="D436" s="20" t="s">
        <v>364</v>
      </c>
      <c r="E436" s="13" t="s">
        <v>33</v>
      </c>
      <c r="F436" s="81">
        <f>SUM(F437)</f>
        <v>3</v>
      </c>
    </row>
    <row r="437" spans="1:6" ht="15.75" customHeight="1">
      <c r="A437" s="6" t="s">
        <v>34</v>
      </c>
      <c r="B437" s="108" t="s">
        <v>93</v>
      </c>
      <c r="C437" s="10" t="s">
        <v>112</v>
      </c>
      <c r="D437" s="20" t="s">
        <v>364</v>
      </c>
      <c r="E437" s="13" t="s">
        <v>35</v>
      </c>
      <c r="F437" s="35">
        <f>SUM(прил9!G502)</f>
        <v>3</v>
      </c>
    </row>
    <row r="438" spans="1:6" ht="15.75">
      <c r="A438" s="91" t="s">
        <v>114</v>
      </c>
      <c r="B438" s="38" t="s">
        <v>116</v>
      </c>
      <c r="C438" s="38"/>
      <c r="D438" s="92"/>
      <c r="E438" s="37"/>
      <c r="F438" s="39">
        <f>SUM(F439,F474)</f>
        <v>13013.899999999998</v>
      </c>
    </row>
    <row r="439" spans="1:6" ht="15.75">
      <c r="A439" s="93" t="s">
        <v>115</v>
      </c>
      <c r="B439" s="58" t="s">
        <v>116</v>
      </c>
      <c r="C439" s="58" t="s">
        <v>14</v>
      </c>
      <c r="D439" s="94"/>
      <c r="E439" s="57"/>
      <c r="F439" s="59">
        <f>SUM(F440)</f>
        <v>9635.0999999999985</v>
      </c>
    </row>
    <row r="440" spans="1:6" ht="18" customHeight="1">
      <c r="A440" s="70" t="s">
        <v>106</v>
      </c>
      <c r="B440" s="71" t="s">
        <v>116</v>
      </c>
      <c r="C440" s="71" t="s">
        <v>14</v>
      </c>
      <c r="D440" s="74" t="s">
        <v>105</v>
      </c>
      <c r="E440" s="75"/>
      <c r="F440" s="72">
        <f>SUM(F441,F470)</f>
        <v>9635.0999999999985</v>
      </c>
    </row>
    <row r="441" spans="1:6" ht="18.75" customHeight="1">
      <c r="A441" s="11" t="s">
        <v>243</v>
      </c>
      <c r="B441" s="5" t="s">
        <v>116</v>
      </c>
      <c r="C441" s="5" t="s">
        <v>14</v>
      </c>
      <c r="D441" s="20" t="s">
        <v>244</v>
      </c>
      <c r="E441" s="5"/>
      <c r="F441" s="81">
        <f>SUM(F442,F455,F466)</f>
        <v>9630.0999999999985</v>
      </c>
    </row>
    <row r="442" spans="1:6" ht="32.25" customHeight="1">
      <c r="A442" s="6" t="s">
        <v>325</v>
      </c>
      <c r="B442" s="5" t="s">
        <v>116</v>
      </c>
      <c r="C442" s="5" t="s">
        <v>14</v>
      </c>
      <c r="D442" s="20" t="s">
        <v>326</v>
      </c>
      <c r="E442" s="5"/>
      <c r="F442" s="81">
        <f>SUM(F443,F446,F451)</f>
        <v>5801</v>
      </c>
    </row>
    <row r="443" spans="1:6" ht="31.5">
      <c r="A443" s="6" t="s">
        <v>20</v>
      </c>
      <c r="B443" s="5" t="s">
        <v>116</v>
      </c>
      <c r="C443" s="5" t="s">
        <v>14</v>
      </c>
      <c r="D443" s="20" t="s">
        <v>326</v>
      </c>
      <c r="E443" s="5" t="s">
        <v>21</v>
      </c>
      <c r="F443" s="81">
        <f>SUM(F444)</f>
        <v>4782</v>
      </c>
    </row>
    <row r="444" spans="1:6" ht="15.75">
      <c r="A444" s="6" t="s">
        <v>80</v>
      </c>
      <c r="B444" s="5" t="s">
        <v>116</v>
      </c>
      <c r="C444" s="5" t="s">
        <v>14</v>
      </c>
      <c r="D444" s="20" t="s">
        <v>326</v>
      </c>
      <c r="E444" s="5" t="s">
        <v>78</v>
      </c>
      <c r="F444" s="81">
        <f>SUM(F445)</f>
        <v>4782</v>
      </c>
    </row>
    <row r="445" spans="1:6" ht="15.75">
      <c r="A445" s="6" t="s">
        <v>24</v>
      </c>
      <c r="B445" s="5" t="s">
        <v>116</v>
      </c>
      <c r="C445" s="5" t="s">
        <v>14</v>
      </c>
      <c r="D445" s="20" t="s">
        <v>326</v>
      </c>
      <c r="E445" s="5" t="s">
        <v>79</v>
      </c>
      <c r="F445" s="35">
        <f>SUM(прил9!G590)</f>
        <v>4782</v>
      </c>
    </row>
    <row r="446" spans="1:6" ht="16.5" customHeight="1">
      <c r="A446" s="6" t="s">
        <v>30</v>
      </c>
      <c r="B446" s="5" t="s">
        <v>116</v>
      </c>
      <c r="C446" s="5" t="s">
        <v>14</v>
      </c>
      <c r="D446" s="20" t="s">
        <v>326</v>
      </c>
      <c r="E446" s="5" t="s">
        <v>31</v>
      </c>
      <c r="F446" s="81">
        <f>SUM(F447)</f>
        <v>994</v>
      </c>
    </row>
    <row r="447" spans="1:6" ht="17.25" customHeight="1">
      <c r="A447" s="6" t="s">
        <v>32</v>
      </c>
      <c r="B447" s="5" t="s">
        <v>116</v>
      </c>
      <c r="C447" s="5" t="s">
        <v>14</v>
      </c>
      <c r="D447" s="20" t="s">
        <v>326</v>
      </c>
      <c r="E447" s="5" t="s">
        <v>33</v>
      </c>
      <c r="F447" s="81">
        <f>SUM(F448:F450)</f>
        <v>994</v>
      </c>
    </row>
    <row r="448" spans="1:6" ht="32.25" customHeight="1">
      <c r="A448" s="6" t="s">
        <v>251</v>
      </c>
      <c r="B448" s="5" t="s">
        <v>116</v>
      </c>
      <c r="C448" s="5" t="s">
        <v>14</v>
      </c>
      <c r="D448" s="20" t="s">
        <v>326</v>
      </c>
      <c r="E448" s="5" t="s">
        <v>250</v>
      </c>
      <c r="F448" s="103">
        <f>SUM(прил9!G593)</f>
        <v>43</v>
      </c>
    </row>
    <row r="449" spans="1:6" ht="32.25" customHeight="1">
      <c r="A449" s="6" t="s">
        <v>430</v>
      </c>
      <c r="B449" s="5" t="s">
        <v>116</v>
      </c>
      <c r="C449" s="5" t="s">
        <v>14</v>
      </c>
      <c r="D449" s="20" t="s">
        <v>326</v>
      </c>
      <c r="E449" s="5" t="s">
        <v>429</v>
      </c>
      <c r="F449" s="103">
        <f>SUM(прил9!G594)</f>
        <v>436</v>
      </c>
    </row>
    <row r="450" spans="1:6" ht="17.25" customHeight="1">
      <c r="A450" s="6" t="s">
        <v>34</v>
      </c>
      <c r="B450" s="5" t="s">
        <v>116</v>
      </c>
      <c r="C450" s="5" t="s">
        <v>14</v>
      </c>
      <c r="D450" s="20" t="s">
        <v>326</v>
      </c>
      <c r="E450" s="5" t="s">
        <v>35</v>
      </c>
      <c r="F450" s="35">
        <f>SUM(прил9!G595)</f>
        <v>515</v>
      </c>
    </row>
    <row r="451" spans="1:6" ht="15.75">
      <c r="A451" s="6" t="s">
        <v>37</v>
      </c>
      <c r="B451" s="5" t="s">
        <v>116</v>
      </c>
      <c r="C451" s="5" t="s">
        <v>14</v>
      </c>
      <c r="D451" s="20" t="s">
        <v>326</v>
      </c>
      <c r="E451" s="5" t="s">
        <v>36</v>
      </c>
      <c r="F451" s="81">
        <f>SUM(F452)</f>
        <v>25</v>
      </c>
    </row>
    <row r="452" spans="1:6" ht="16.5" customHeight="1">
      <c r="A452" s="6" t="s">
        <v>195</v>
      </c>
      <c r="B452" s="5" t="s">
        <v>116</v>
      </c>
      <c r="C452" s="5" t="s">
        <v>14</v>
      </c>
      <c r="D452" s="20" t="s">
        <v>326</v>
      </c>
      <c r="E452" s="5" t="s">
        <v>38</v>
      </c>
      <c r="F452" s="81">
        <f>SUM(F453:F454)</f>
        <v>25</v>
      </c>
    </row>
    <row r="453" spans="1:6" ht="17.25" customHeight="1">
      <c r="A453" s="6" t="s">
        <v>39</v>
      </c>
      <c r="B453" s="10" t="s">
        <v>116</v>
      </c>
      <c r="C453" s="10" t="s">
        <v>14</v>
      </c>
      <c r="D453" s="20" t="s">
        <v>326</v>
      </c>
      <c r="E453" s="5" t="s">
        <v>40</v>
      </c>
      <c r="F453" s="35">
        <f>SUM(прил9!G598)</f>
        <v>24.9</v>
      </c>
    </row>
    <row r="454" spans="1:6" ht="17.25" customHeight="1">
      <c r="A454" s="6" t="s">
        <v>197</v>
      </c>
      <c r="B454" s="10" t="s">
        <v>116</v>
      </c>
      <c r="C454" s="10" t="s">
        <v>14</v>
      </c>
      <c r="D454" s="20" t="s">
        <v>326</v>
      </c>
      <c r="E454" s="5" t="s">
        <v>81</v>
      </c>
      <c r="F454" s="35">
        <f>SUM(прил9!G599)</f>
        <v>0.1</v>
      </c>
    </row>
    <row r="455" spans="1:6" ht="15.75">
      <c r="A455" s="6" t="s">
        <v>328</v>
      </c>
      <c r="B455" s="10" t="s">
        <v>116</v>
      </c>
      <c r="C455" s="10" t="s">
        <v>14</v>
      </c>
      <c r="D455" s="20" t="s">
        <v>327</v>
      </c>
      <c r="E455" s="5"/>
      <c r="F455" s="81">
        <f>SUM(F456,F459,F463)</f>
        <v>3204.8</v>
      </c>
    </row>
    <row r="456" spans="1:6" ht="33.75" customHeight="1">
      <c r="A456" s="6" t="s">
        <v>20</v>
      </c>
      <c r="B456" s="10" t="s">
        <v>116</v>
      </c>
      <c r="C456" s="10" t="s">
        <v>14</v>
      </c>
      <c r="D456" s="20" t="s">
        <v>327</v>
      </c>
      <c r="E456" s="5" t="s">
        <v>21</v>
      </c>
      <c r="F456" s="81">
        <f>SUM(F457)</f>
        <v>2745.8</v>
      </c>
    </row>
    <row r="457" spans="1:6" ht="15.75">
      <c r="A457" s="6" t="s">
        <v>80</v>
      </c>
      <c r="B457" s="10" t="s">
        <v>116</v>
      </c>
      <c r="C457" s="10" t="s">
        <v>14</v>
      </c>
      <c r="D457" s="20" t="s">
        <v>327</v>
      </c>
      <c r="E457" s="5" t="s">
        <v>78</v>
      </c>
      <c r="F457" s="81">
        <f>SUM(F458)</f>
        <v>2745.8</v>
      </c>
    </row>
    <row r="458" spans="1:6" ht="15.75">
      <c r="A458" s="6" t="s">
        <v>24</v>
      </c>
      <c r="B458" s="10" t="s">
        <v>116</v>
      </c>
      <c r="C458" s="10" t="s">
        <v>14</v>
      </c>
      <c r="D458" s="20" t="s">
        <v>327</v>
      </c>
      <c r="E458" s="5" t="s">
        <v>79</v>
      </c>
      <c r="F458" s="35">
        <f>SUM(прил9!G603)</f>
        <v>2745.8</v>
      </c>
    </row>
    <row r="459" spans="1:6" ht="15.75">
      <c r="A459" s="6" t="s">
        <v>30</v>
      </c>
      <c r="B459" s="10" t="s">
        <v>116</v>
      </c>
      <c r="C459" s="10" t="s">
        <v>14</v>
      </c>
      <c r="D459" s="20" t="s">
        <v>327</v>
      </c>
      <c r="E459" s="5" t="s">
        <v>31</v>
      </c>
      <c r="F459" s="81">
        <f>SUM(F460)</f>
        <v>446</v>
      </c>
    </row>
    <row r="460" spans="1:6" ht="17.25" customHeight="1">
      <c r="A460" s="6" t="s">
        <v>32</v>
      </c>
      <c r="B460" s="10" t="s">
        <v>116</v>
      </c>
      <c r="C460" s="10" t="s">
        <v>14</v>
      </c>
      <c r="D460" s="20" t="s">
        <v>327</v>
      </c>
      <c r="E460" s="5" t="s">
        <v>33</v>
      </c>
      <c r="F460" s="81">
        <f>SUM(F461:F462)</f>
        <v>446</v>
      </c>
    </row>
    <row r="461" spans="1:6" ht="31.5" customHeight="1">
      <c r="A461" s="6" t="s">
        <v>251</v>
      </c>
      <c r="B461" s="10" t="s">
        <v>116</v>
      </c>
      <c r="C461" s="10" t="s">
        <v>14</v>
      </c>
      <c r="D461" s="20" t="s">
        <v>327</v>
      </c>
      <c r="E461" s="5" t="s">
        <v>250</v>
      </c>
      <c r="F461" s="103">
        <f>SUM(прил9!G606)</f>
        <v>59</v>
      </c>
    </row>
    <row r="462" spans="1:6" ht="16.5" customHeight="1">
      <c r="A462" s="6" t="s">
        <v>34</v>
      </c>
      <c r="B462" s="10" t="s">
        <v>116</v>
      </c>
      <c r="C462" s="10" t="s">
        <v>14</v>
      </c>
      <c r="D462" s="20" t="s">
        <v>327</v>
      </c>
      <c r="E462" s="5" t="s">
        <v>35</v>
      </c>
      <c r="F462" s="35">
        <f>SUM(прил9!G607)</f>
        <v>387</v>
      </c>
    </row>
    <row r="463" spans="1:6" ht="15" customHeight="1">
      <c r="A463" s="6" t="s">
        <v>37</v>
      </c>
      <c r="B463" s="10" t="s">
        <v>116</v>
      </c>
      <c r="C463" s="10" t="s">
        <v>14</v>
      </c>
      <c r="D463" s="20" t="s">
        <v>327</v>
      </c>
      <c r="E463" s="5" t="s">
        <v>36</v>
      </c>
      <c r="F463" s="81">
        <f>SUM(F464)</f>
        <v>13</v>
      </c>
    </row>
    <row r="464" spans="1:6" ht="15.75" customHeight="1">
      <c r="A464" s="6" t="s">
        <v>195</v>
      </c>
      <c r="B464" s="10" t="s">
        <v>116</v>
      </c>
      <c r="C464" s="10" t="s">
        <v>14</v>
      </c>
      <c r="D464" s="20" t="s">
        <v>327</v>
      </c>
      <c r="E464" s="5" t="s">
        <v>38</v>
      </c>
      <c r="F464" s="81">
        <f>SUM(F465)</f>
        <v>13</v>
      </c>
    </row>
    <row r="465" spans="1:6" ht="16.5" customHeight="1">
      <c r="A465" s="6" t="s">
        <v>39</v>
      </c>
      <c r="B465" s="10" t="s">
        <v>116</v>
      </c>
      <c r="C465" s="10" t="s">
        <v>14</v>
      </c>
      <c r="D465" s="20" t="s">
        <v>327</v>
      </c>
      <c r="E465" s="5" t="s">
        <v>40</v>
      </c>
      <c r="F465" s="35">
        <f>SUM(прил9!G610)</f>
        <v>13</v>
      </c>
    </row>
    <row r="466" spans="1:6" ht="17.25" customHeight="1">
      <c r="A466" s="11" t="s">
        <v>324</v>
      </c>
      <c r="B466" s="10" t="s">
        <v>116</v>
      </c>
      <c r="C466" s="10" t="s">
        <v>14</v>
      </c>
      <c r="D466" s="155" t="s">
        <v>323</v>
      </c>
      <c r="E466" s="13"/>
      <c r="F466" s="81">
        <f>SUM(F467)</f>
        <v>624.29999999999995</v>
      </c>
    </row>
    <row r="467" spans="1:6" ht="17.25" customHeight="1">
      <c r="A467" s="6" t="s">
        <v>30</v>
      </c>
      <c r="B467" s="10" t="s">
        <v>116</v>
      </c>
      <c r="C467" s="10" t="s">
        <v>14</v>
      </c>
      <c r="D467" s="155" t="s">
        <v>323</v>
      </c>
      <c r="E467" s="5" t="s">
        <v>31</v>
      </c>
      <c r="F467" s="81">
        <f>SUM(F468)</f>
        <v>624.29999999999995</v>
      </c>
    </row>
    <row r="468" spans="1:6" ht="16.5" customHeight="1">
      <c r="A468" s="6" t="s">
        <v>32</v>
      </c>
      <c r="B468" s="10" t="s">
        <v>116</v>
      </c>
      <c r="C468" s="10" t="s">
        <v>14</v>
      </c>
      <c r="D468" s="155" t="s">
        <v>323</v>
      </c>
      <c r="E468" s="5" t="s">
        <v>33</v>
      </c>
      <c r="F468" s="81">
        <f>SUM(F469)</f>
        <v>624.29999999999995</v>
      </c>
    </row>
    <row r="469" spans="1:6" ht="15.75" customHeight="1">
      <c r="A469" s="6" t="s">
        <v>34</v>
      </c>
      <c r="B469" s="10" t="s">
        <v>116</v>
      </c>
      <c r="C469" s="10" t="s">
        <v>14</v>
      </c>
      <c r="D469" s="155" t="s">
        <v>323</v>
      </c>
      <c r="E469" s="5" t="s">
        <v>35</v>
      </c>
      <c r="F469" s="35">
        <f>SUM(прил9!G614)</f>
        <v>624.29999999999995</v>
      </c>
    </row>
    <row r="470" spans="1:6" ht="33.75" customHeight="1">
      <c r="A470" s="6" t="s">
        <v>363</v>
      </c>
      <c r="B470" s="10" t="s">
        <v>116</v>
      </c>
      <c r="C470" s="10" t="s">
        <v>14</v>
      </c>
      <c r="D470" s="159" t="s">
        <v>362</v>
      </c>
      <c r="E470" s="13"/>
      <c r="F470" s="81">
        <f>SUM(F471)</f>
        <v>5</v>
      </c>
    </row>
    <row r="471" spans="1:6" ht="15.75" customHeight="1">
      <c r="A471" s="6" t="s">
        <v>30</v>
      </c>
      <c r="B471" s="10" t="s">
        <v>116</v>
      </c>
      <c r="C471" s="10" t="s">
        <v>14</v>
      </c>
      <c r="D471" s="159" t="s">
        <v>362</v>
      </c>
      <c r="E471" s="5" t="s">
        <v>31</v>
      </c>
      <c r="F471" s="81">
        <f>SUM(F472)</f>
        <v>5</v>
      </c>
    </row>
    <row r="472" spans="1:6" ht="15.75" customHeight="1">
      <c r="A472" s="6" t="s">
        <v>32</v>
      </c>
      <c r="B472" s="10" t="s">
        <v>116</v>
      </c>
      <c r="C472" s="10" t="s">
        <v>14</v>
      </c>
      <c r="D472" s="159" t="s">
        <v>362</v>
      </c>
      <c r="E472" s="5" t="s">
        <v>33</v>
      </c>
      <c r="F472" s="81">
        <f>SUM(F473)</f>
        <v>5</v>
      </c>
    </row>
    <row r="473" spans="1:6" ht="15.75" customHeight="1">
      <c r="A473" s="6" t="s">
        <v>34</v>
      </c>
      <c r="B473" s="10" t="s">
        <v>116</v>
      </c>
      <c r="C473" s="10" t="s">
        <v>14</v>
      </c>
      <c r="D473" s="159" t="s">
        <v>362</v>
      </c>
      <c r="E473" s="5" t="s">
        <v>35</v>
      </c>
      <c r="F473" s="35">
        <f>SUM(прил9!G618)</f>
        <v>5</v>
      </c>
    </row>
    <row r="474" spans="1:6" ht="15.75">
      <c r="A474" s="93" t="s">
        <v>117</v>
      </c>
      <c r="B474" s="58" t="s">
        <v>116</v>
      </c>
      <c r="C474" s="58" t="s">
        <v>42</v>
      </c>
      <c r="D474" s="94"/>
      <c r="E474" s="57"/>
      <c r="F474" s="59">
        <f>SUM(F475,F483,F489)</f>
        <v>3378.8</v>
      </c>
    </row>
    <row r="475" spans="1:6" ht="31.5">
      <c r="A475" s="70" t="s">
        <v>260</v>
      </c>
      <c r="B475" s="71" t="s">
        <v>116</v>
      </c>
      <c r="C475" s="71" t="s">
        <v>42</v>
      </c>
      <c r="D475" s="71" t="s">
        <v>17</v>
      </c>
      <c r="E475" s="71"/>
      <c r="F475" s="72">
        <f>SUM(F476)</f>
        <v>944</v>
      </c>
    </row>
    <row r="476" spans="1:6" ht="15.75">
      <c r="A476" s="6" t="s">
        <v>29</v>
      </c>
      <c r="B476" s="5" t="s">
        <v>116</v>
      </c>
      <c r="C476" s="5" t="s">
        <v>42</v>
      </c>
      <c r="D476" s="5" t="s">
        <v>28</v>
      </c>
      <c r="E476" s="5"/>
      <c r="F476" s="81">
        <f>SUM(F477,F480)</f>
        <v>944</v>
      </c>
    </row>
    <row r="477" spans="1:6" ht="31.5">
      <c r="A477" s="6" t="s">
        <v>20</v>
      </c>
      <c r="B477" s="5" t="s">
        <v>116</v>
      </c>
      <c r="C477" s="5" t="s">
        <v>42</v>
      </c>
      <c r="D477" s="5" t="s">
        <v>28</v>
      </c>
      <c r="E477" s="5" t="s">
        <v>21</v>
      </c>
      <c r="F477" s="81">
        <f>SUM(F478)</f>
        <v>942.7</v>
      </c>
    </row>
    <row r="478" spans="1:6" ht="15.75">
      <c r="A478" s="6" t="s">
        <v>22</v>
      </c>
      <c r="B478" s="5" t="s">
        <v>116</v>
      </c>
      <c r="C478" s="5" t="s">
        <v>42</v>
      </c>
      <c r="D478" s="5" t="s">
        <v>28</v>
      </c>
      <c r="E478" s="5" t="s">
        <v>23</v>
      </c>
      <c r="F478" s="81">
        <f>SUM(F479)</f>
        <v>942.7</v>
      </c>
    </row>
    <row r="479" spans="1:6" ht="15.75">
      <c r="A479" s="6" t="s">
        <v>24</v>
      </c>
      <c r="B479" s="5" t="s">
        <v>116</v>
      </c>
      <c r="C479" s="5" t="s">
        <v>42</v>
      </c>
      <c r="D479" s="5" t="s">
        <v>28</v>
      </c>
      <c r="E479" s="5" t="s">
        <v>25</v>
      </c>
      <c r="F479" s="103">
        <f>SUM(прил9!G624)</f>
        <v>942.7</v>
      </c>
    </row>
    <row r="480" spans="1:6" ht="15.75">
      <c r="A480" s="6" t="s">
        <v>30</v>
      </c>
      <c r="B480" s="5" t="s">
        <v>116</v>
      </c>
      <c r="C480" s="5" t="s">
        <v>42</v>
      </c>
      <c r="D480" s="5" t="s">
        <v>28</v>
      </c>
      <c r="E480" s="5" t="s">
        <v>31</v>
      </c>
      <c r="F480" s="81">
        <f>SUM(F481)</f>
        <v>1.3</v>
      </c>
    </row>
    <row r="481" spans="1:6" ht="16.5" customHeight="1">
      <c r="A481" s="6" t="s">
        <v>32</v>
      </c>
      <c r="B481" s="5" t="s">
        <v>116</v>
      </c>
      <c r="C481" s="5" t="s">
        <v>42</v>
      </c>
      <c r="D481" s="5" t="s">
        <v>28</v>
      </c>
      <c r="E481" s="5" t="s">
        <v>33</v>
      </c>
      <c r="F481" s="81">
        <f>SUM(F482)</f>
        <v>1.3</v>
      </c>
    </row>
    <row r="482" spans="1:6" ht="16.5" customHeight="1">
      <c r="A482" s="6" t="s">
        <v>34</v>
      </c>
      <c r="B482" s="5" t="s">
        <v>116</v>
      </c>
      <c r="C482" s="5" t="s">
        <v>42</v>
      </c>
      <c r="D482" s="5" t="s">
        <v>28</v>
      </c>
      <c r="E482" s="5" t="s">
        <v>35</v>
      </c>
      <c r="F482" s="103">
        <f>SUM(прил9!G627)</f>
        <v>1.3</v>
      </c>
    </row>
    <row r="483" spans="1:6" ht="15.75">
      <c r="A483" s="96" t="s">
        <v>43</v>
      </c>
      <c r="B483" s="71" t="s">
        <v>116</v>
      </c>
      <c r="C483" s="71" t="s">
        <v>42</v>
      </c>
      <c r="D483" s="71" t="s">
        <v>44</v>
      </c>
      <c r="E483" s="71"/>
      <c r="F483" s="72">
        <f>SUM(F484)</f>
        <v>25</v>
      </c>
    </row>
    <row r="484" spans="1:6" ht="80.25" customHeight="1">
      <c r="A484" s="14" t="s">
        <v>45</v>
      </c>
      <c r="B484" s="5" t="s">
        <v>116</v>
      </c>
      <c r="C484" s="5" t="s">
        <v>42</v>
      </c>
      <c r="D484" s="121" t="s">
        <v>46</v>
      </c>
      <c r="E484" s="5"/>
      <c r="F484" s="81">
        <f>SUM(F485)</f>
        <v>25</v>
      </c>
    </row>
    <row r="485" spans="1:6" ht="63">
      <c r="A485" s="11" t="s">
        <v>118</v>
      </c>
      <c r="B485" s="5" t="s">
        <v>116</v>
      </c>
      <c r="C485" s="5" t="s">
        <v>42</v>
      </c>
      <c r="D485" s="5" t="s">
        <v>119</v>
      </c>
      <c r="E485" s="5"/>
      <c r="F485" s="81">
        <f>SUM(F486)</f>
        <v>25</v>
      </c>
    </row>
    <row r="486" spans="1:6" ht="31.5">
      <c r="A486" s="6" t="s">
        <v>20</v>
      </c>
      <c r="B486" s="5" t="s">
        <v>116</v>
      </c>
      <c r="C486" s="5" t="s">
        <v>42</v>
      </c>
      <c r="D486" s="5" t="s">
        <v>119</v>
      </c>
      <c r="E486" s="5" t="s">
        <v>21</v>
      </c>
      <c r="F486" s="81">
        <f>SUM(F487)</f>
        <v>25</v>
      </c>
    </row>
    <row r="487" spans="1:6" ht="15.75">
      <c r="A487" s="2" t="s">
        <v>80</v>
      </c>
      <c r="B487" s="5" t="s">
        <v>116</v>
      </c>
      <c r="C487" s="5" t="s">
        <v>42</v>
      </c>
      <c r="D487" s="5" t="s">
        <v>119</v>
      </c>
      <c r="E487" s="5" t="s">
        <v>78</v>
      </c>
      <c r="F487" s="81">
        <f>SUM(F488)</f>
        <v>25</v>
      </c>
    </row>
    <row r="488" spans="1:6" ht="15.75">
      <c r="A488" s="2" t="s">
        <v>24</v>
      </c>
      <c r="B488" s="5" t="s">
        <v>116</v>
      </c>
      <c r="C488" s="5" t="s">
        <v>42</v>
      </c>
      <c r="D488" s="5" t="s">
        <v>119</v>
      </c>
      <c r="E488" s="5" t="s">
        <v>79</v>
      </c>
      <c r="F488" s="35">
        <f>SUM(прил9!G633)</f>
        <v>25</v>
      </c>
    </row>
    <row r="489" spans="1:6" ht="15.75">
      <c r="A489" s="70" t="s">
        <v>106</v>
      </c>
      <c r="B489" s="71" t="s">
        <v>116</v>
      </c>
      <c r="C489" s="71" t="s">
        <v>42</v>
      </c>
      <c r="D489" s="74" t="s">
        <v>105</v>
      </c>
      <c r="E489" s="75"/>
      <c r="F489" s="72">
        <f>SUM(F491)</f>
        <v>2409.8000000000002</v>
      </c>
    </row>
    <row r="490" spans="1:6" ht="15.75">
      <c r="A490" s="11" t="s">
        <v>243</v>
      </c>
      <c r="B490" s="10" t="s">
        <v>116</v>
      </c>
      <c r="C490" s="10" t="s">
        <v>42</v>
      </c>
      <c r="D490" s="151" t="s">
        <v>244</v>
      </c>
      <c r="E490" s="149"/>
      <c r="F490" s="81">
        <f>SUM(F491)</f>
        <v>2409.8000000000002</v>
      </c>
    </row>
    <row r="491" spans="1:6" ht="31.5">
      <c r="A491" s="6" t="s">
        <v>330</v>
      </c>
      <c r="B491" s="10" t="s">
        <v>116</v>
      </c>
      <c r="C491" s="10" t="s">
        <v>42</v>
      </c>
      <c r="D491" s="151" t="s">
        <v>329</v>
      </c>
      <c r="E491" s="5"/>
      <c r="F491" s="81">
        <f>SUM(F492,F495,F499)</f>
        <v>2409.8000000000002</v>
      </c>
    </row>
    <row r="492" spans="1:6" ht="31.5">
      <c r="A492" s="6" t="s">
        <v>20</v>
      </c>
      <c r="B492" s="10" t="s">
        <v>116</v>
      </c>
      <c r="C492" s="10" t="s">
        <v>42</v>
      </c>
      <c r="D492" s="151" t="s">
        <v>329</v>
      </c>
      <c r="E492" s="5" t="s">
        <v>21</v>
      </c>
      <c r="F492" s="81">
        <f>SUM(F493)</f>
        <v>2268.8000000000002</v>
      </c>
    </row>
    <row r="493" spans="1:6" ht="15.75">
      <c r="A493" s="6" t="s">
        <v>80</v>
      </c>
      <c r="B493" s="10" t="s">
        <v>116</v>
      </c>
      <c r="C493" s="10" t="s">
        <v>42</v>
      </c>
      <c r="D493" s="151" t="s">
        <v>329</v>
      </c>
      <c r="E493" s="5" t="s">
        <v>78</v>
      </c>
      <c r="F493" s="81">
        <f>SUM(F494)</f>
        <v>2268.8000000000002</v>
      </c>
    </row>
    <row r="494" spans="1:6" ht="15.75">
      <c r="A494" s="6" t="s">
        <v>24</v>
      </c>
      <c r="B494" s="10" t="s">
        <v>116</v>
      </c>
      <c r="C494" s="10" t="s">
        <v>42</v>
      </c>
      <c r="D494" s="151" t="s">
        <v>329</v>
      </c>
      <c r="E494" s="5" t="s">
        <v>79</v>
      </c>
      <c r="F494" s="35">
        <f>SUM(прил9!G639)</f>
        <v>2268.8000000000002</v>
      </c>
    </row>
    <row r="495" spans="1:6" ht="15.75">
      <c r="A495" s="6" t="s">
        <v>30</v>
      </c>
      <c r="B495" s="10" t="s">
        <v>116</v>
      </c>
      <c r="C495" s="10" t="s">
        <v>42</v>
      </c>
      <c r="D495" s="151" t="s">
        <v>329</v>
      </c>
      <c r="E495" s="5" t="s">
        <v>31</v>
      </c>
      <c r="F495" s="81">
        <f>SUM(F496)</f>
        <v>136</v>
      </c>
    </row>
    <row r="496" spans="1:6" ht="15" customHeight="1">
      <c r="A496" s="6" t="s">
        <v>32</v>
      </c>
      <c r="B496" s="10" t="s">
        <v>116</v>
      </c>
      <c r="C496" s="10" t="s">
        <v>42</v>
      </c>
      <c r="D496" s="151" t="s">
        <v>329</v>
      </c>
      <c r="E496" s="5" t="s">
        <v>33</v>
      </c>
      <c r="F496" s="81">
        <f>SUM(F497:F498)</f>
        <v>136</v>
      </c>
    </row>
    <row r="497" spans="1:6" ht="31.5" customHeight="1">
      <c r="A497" s="6" t="s">
        <v>251</v>
      </c>
      <c r="B497" s="10" t="s">
        <v>116</v>
      </c>
      <c r="C497" s="10" t="s">
        <v>42</v>
      </c>
      <c r="D497" s="151" t="s">
        <v>329</v>
      </c>
      <c r="E497" s="5" t="s">
        <v>250</v>
      </c>
      <c r="F497" s="103">
        <f>SUM(прил9!G642)</f>
        <v>89.7</v>
      </c>
    </row>
    <row r="498" spans="1:6" ht="15.75" customHeight="1">
      <c r="A498" s="6" t="s">
        <v>34</v>
      </c>
      <c r="B498" s="10" t="s">
        <v>116</v>
      </c>
      <c r="C498" s="10" t="s">
        <v>42</v>
      </c>
      <c r="D498" s="151" t="s">
        <v>329</v>
      </c>
      <c r="E498" s="5" t="s">
        <v>35</v>
      </c>
      <c r="F498" s="35">
        <f>SUM(прил9!G643)</f>
        <v>46.3</v>
      </c>
    </row>
    <row r="499" spans="1:6" ht="15.75">
      <c r="A499" s="6" t="s">
        <v>37</v>
      </c>
      <c r="B499" s="10" t="s">
        <v>116</v>
      </c>
      <c r="C499" s="10" t="s">
        <v>42</v>
      </c>
      <c r="D499" s="151" t="s">
        <v>329</v>
      </c>
      <c r="E499" s="5" t="s">
        <v>36</v>
      </c>
      <c r="F499" s="81">
        <f>SUM(F500)</f>
        <v>5</v>
      </c>
    </row>
    <row r="500" spans="1:6" ht="17.25" customHeight="1">
      <c r="A500" s="6" t="s">
        <v>195</v>
      </c>
      <c r="B500" s="10" t="s">
        <v>116</v>
      </c>
      <c r="C500" s="10" t="s">
        <v>42</v>
      </c>
      <c r="D500" s="151" t="s">
        <v>329</v>
      </c>
      <c r="E500" s="5" t="s">
        <v>38</v>
      </c>
      <c r="F500" s="81">
        <f>SUM(F501)</f>
        <v>5</v>
      </c>
    </row>
    <row r="501" spans="1:6" ht="17.25" customHeight="1">
      <c r="A501" s="6" t="s">
        <v>39</v>
      </c>
      <c r="B501" s="10" t="s">
        <v>116</v>
      </c>
      <c r="C501" s="10" t="s">
        <v>42</v>
      </c>
      <c r="D501" s="151" t="s">
        <v>329</v>
      </c>
      <c r="E501" s="5" t="s">
        <v>40</v>
      </c>
      <c r="F501" s="35">
        <f>SUM(прил9!G646)</f>
        <v>5</v>
      </c>
    </row>
    <row r="502" spans="1:6" ht="15.75">
      <c r="A502" s="91" t="s">
        <v>120</v>
      </c>
      <c r="B502" s="92">
        <v>10</v>
      </c>
      <c r="C502" s="92"/>
      <c r="D502" s="92"/>
      <c r="E502" s="37"/>
      <c r="F502" s="39">
        <f>SUM(F503,F509,F553,F566)</f>
        <v>23123.3</v>
      </c>
    </row>
    <row r="503" spans="1:6" ht="15.75">
      <c r="A503" s="93" t="s">
        <v>121</v>
      </c>
      <c r="B503" s="94">
        <v>10</v>
      </c>
      <c r="C503" s="58" t="s">
        <v>14</v>
      </c>
      <c r="D503" s="94"/>
      <c r="E503" s="57"/>
      <c r="F503" s="59">
        <f>SUM(F504)</f>
        <v>493.3</v>
      </c>
    </row>
    <row r="504" spans="1:6" ht="15.75">
      <c r="A504" s="96" t="s">
        <v>122</v>
      </c>
      <c r="B504" s="74">
        <v>10</v>
      </c>
      <c r="C504" s="71" t="s">
        <v>14</v>
      </c>
      <c r="D504" s="74" t="s">
        <v>123</v>
      </c>
      <c r="E504" s="71"/>
      <c r="F504" s="72">
        <f>SUM(F505)</f>
        <v>493.3</v>
      </c>
    </row>
    <row r="505" spans="1:6" ht="31.5" customHeight="1">
      <c r="A505" s="6" t="s">
        <v>352</v>
      </c>
      <c r="B505" s="121">
        <v>10</v>
      </c>
      <c r="C505" s="5" t="s">
        <v>14</v>
      </c>
      <c r="D505" s="121" t="s">
        <v>124</v>
      </c>
      <c r="E505" s="5"/>
      <c r="F505" s="81">
        <f>SUM(F506)</f>
        <v>493.3</v>
      </c>
    </row>
    <row r="506" spans="1:6" ht="15.75">
      <c r="A506" s="6" t="s">
        <v>128</v>
      </c>
      <c r="B506" s="121">
        <v>10</v>
      </c>
      <c r="C506" s="5" t="s">
        <v>14</v>
      </c>
      <c r="D506" s="121" t="s">
        <v>124</v>
      </c>
      <c r="E506" s="5" t="s">
        <v>125</v>
      </c>
      <c r="F506" s="81">
        <f>SUM(F507)</f>
        <v>493.3</v>
      </c>
    </row>
    <row r="507" spans="1:6" ht="32.25" customHeight="1">
      <c r="A507" s="6" t="s">
        <v>129</v>
      </c>
      <c r="B507" s="121">
        <v>10</v>
      </c>
      <c r="C507" s="5" t="s">
        <v>14</v>
      </c>
      <c r="D507" s="121" t="s">
        <v>124</v>
      </c>
      <c r="E507" s="5" t="s">
        <v>126</v>
      </c>
      <c r="F507" s="81">
        <f>SUM(F508)</f>
        <v>493.3</v>
      </c>
    </row>
    <row r="508" spans="1:6" ht="31.5" customHeight="1">
      <c r="A508" s="6" t="s">
        <v>130</v>
      </c>
      <c r="B508" s="121">
        <v>10</v>
      </c>
      <c r="C508" s="5" t="s">
        <v>14</v>
      </c>
      <c r="D508" s="121" t="s">
        <v>124</v>
      </c>
      <c r="E508" s="5" t="s">
        <v>127</v>
      </c>
      <c r="F508" s="35">
        <f>SUM(прил9!G179,прил9!G237)</f>
        <v>493.3</v>
      </c>
    </row>
    <row r="509" spans="1:6" ht="15.75">
      <c r="A509" s="93" t="s">
        <v>131</v>
      </c>
      <c r="B509" s="94">
        <v>10</v>
      </c>
      <c r="C509" s="58" t="s">
        <v>27</v>
      </c>
      <c r="D509" s="94"/>
      <c r="E509" s="57"/>
      <c r="F509" s="59">
        <f>SUM(F510,F538)</f>
        <v>17377</v>
      </c>
    </row>
    <row r="510" spans="1:6" ht="15.75">
      <c r="A510" s="96" t="s">
        <v>82</v>
      </c>
      <c r="B510" s="74">
        <v>10</v>
      </c>
      <c r="C510" s="71" t="s">
        <v>27</v>
      </c>
      <c r="D510" s="74" t="s">
        <v>83</v>
      </c>
      <c r="E510" s="71"/>
      <c r="F510" s="72">
        <f>SUM(F511,F529)</f>
        <v>8593</v>
      </c>
    </row>
    <row r="511" spans="1:6" ht="31.5">
      <c r="A511" s="11" t="s">
        <v>135</v>
      </c>
      <c r="B511" s="121">
        <v>10</v>
      </c>
      <c r="C511" s="5" t="s">
        <v>27</v>
      </c>
      <c r="D511" s="121" t="s">
        <v>132</v>
      </c>
      <c r="E511" s="5"/>
      <c r="F511" s="81">
        <f>SUM(F512,F516,F525 )</f>
        <v>7787</v>
      </c>
    </row>
    <row r="512" spans="1:6" ht="15.75">
      <c r="A512" s="11" t="s">
        <v>133</v>
      </c>
      <c r="B512" s="121">
        <v>10</v>
      </c>
      <c r="C512" s="5" t="s">
        <v>27</v>
      </c>
      <c r="D512" s="121" t="s">
        <v>134</v>
      </c>
      <c r="E512" s="5"/>
      <c r="F512" s="81">
        <f>SUM(F513)</f>
        <v>2744</v>
      </c>
    </row>
    <row r="513" spans="1:6" ht="15.75">
      <c r="A513" s="6" t="s">
        <v>128</v>
      </c>
      <c r="B513" s="121">
        <v>10</v>
      </c>
      <c r="C513" s="5" t="s">
        <v>27</v>
      </c>
      <c r="D513" s="121" t="s">
        <v>134</v>
      </c>
      <c r="E513" s="5" t="s">
        <v>125</v>
      </c>
      <c r="F513" s="81">
        <f>SUM(F514)</f>
        <v>2744</v>
      </c>
    </row>
    <row r="514" spans="1:6" ht="15.75">
      <c r="A514" s="2" t="s">
        <v>136</v>
      </c>
      <c r="B514" s="121">
        <v>10</v>
      </c>
      <c r="C514" s="5" t="s">
        <v>27</v>
      </c>
      <c r="D514" s="121" t="s">
        <v>134</v>
      </c>
      <c r="E514" s="5" t="s">
        <v>137</v>
      </c>
      <c r="F514" s="81">
        <f>SUM(F515)</f>
        <v>2744</v>
      </c>
    </row>
    <row r="515" spans="1:6" ht="16.5" customHeight="1">
      <c r="A515" s="6" t="s">
        <v>139</v>
      </c>
      <c r="B515" s="121">
        <v>10</v>
      </c>
      <c r="C515" s="5" t="s">
        <v>27</v>
      </c>
      <c r="D515" s="121" t="s">
        <v>134</v>
      </c>
      <c r="E515" s="5" t="s">
        <v>138</v>
      </c>
      <c r="F515" s="35">
        <f>SUM(прил9!G244)</f>
        <v>2744</v>
      </c>
    </row>
    <row r="516" spans="1:6" ht="16.5" customHeight="1">
      <c r="A516" s="11" t="s">
        <v>140</v>
      </c>
      <c r="B516" s="121">
        <v>10</v>
      </c>
      <c r="C516" s="5" t="s">
        <v>27</v>
      </c>
      <c r="D516" s="121" t="s">
        <v>141</v>
      </c>
      <c r="E516" s="5"/>
      <c r="F516" s="81">
        <f>SUM(F517,F521)</f>
        <v>4949</v>
      </c>
    </row>
    <row r="517" spans="1:6" ht="15.75">
      <c r="A517" s="11" t="s">
        <v>142</v>
      </c>
      <c r="B517" s="121">
        <v>10</v>
      </c>
      <c r="C517" s="5" t="s">
        <v>27</v>
      </c>
      <c r="D517" s="121" t="s">
        <v>143</v>
      </c>
      <c r="E517" s="5"/>
      <c r="F517" s="81">
        <f>SUM(F518)</f>
        <v>3629</v>
      </c>
    </row>
    <row r="518" spans="1:6" ht="15.75">
      <c r="A518" s="6" t="s">
        <v>128</v>
      </c>
      <c r="B518" s="121">
        <v>10</v>
      </c>
      <c r="C518" s="5" t="s">
        <v>27</v>
      </c>
      <c r="D518" s="121" t="s">
        <v>143</v>
      </c>
      <c r="E518" s="5" t="s">
        <v>125</v>
      </c>
      <c r="F518" s="81">
        <f>SUM(F519)</f>
        <v>3629</v>
      </c>
    </row>
    <row r="519" spans="1:6" ht="15.75">
      <c r="A519" s="2" t="s">
        <v>136</v>
      </c>
      <c r="B519" s="121">
        <v>10</v>
      </c>
      <c r="C519" s="5" t="s">
        <v>27</v>
      </c>
      <c r="D519" s="121" t="s">
        <v>143</v>
      </c>
      <c r="E519" s="5" t="s">
        <v>137</v>
      </c>
      <c r="F519" s="81">
        <f>SUM(F520)</f>
        <v>3629</v>
      </c>
    </row>
    <row r="520" spans="1:6" ht="17.25" customHeight="1">
      <c r="A520" s="6" t="s">
        <v>139</v>
      </c>
      <c r="B520" s="121">
        <v>10</v>
      </c>
      <c r="C520" s="5" t="s">
        <v>27</v>
      </c>
      <c r="D520" s="121" t="s">
        <v>143</v>
      </c>
      <c r="E520" s="5" t="s">
        <v>138</v>
      </c>
      <c r="F520" s="35">
        <f>SUM(прил9!G249)</f>
        <v>3629</v>
      </c>
    </row>
    <row r="521" spans="1:6" ht="15.75">
      <c r="A521" s="11" t="s">
        <v>147</v>
      </c>
      <c r="B521" s="121">
        <v>10</v>
      </c>
      <c r="C521" s="5" t="s">
        <v>27</v>
      </c>
      <c r="D521" s="121" t="s">
        <v>146</v>
      </c>
      <c r="E521" s="5"/>
      <c r="F521" s="81">
        <f>SUM(F522)</f>
        <v>1320</v>
      </c>
    </row>
    <row r="522" spans="1:6" ht="15.75">
      <c r="A522" s="6" t="s">
        <v>128</v>
      </c>
      <c r="B522" s="121">
        <v>10</v>
      </c>
      <c r="C522" s="5" t="s">
        <v>27</v>
      </c>
      <c r="D522" s="121" t="s">
        <v>146</v>
      </c>
      <c r="E522" s="5" t="s">
        <v>125</v>
      </c>
      <c r="F522" s="81">
        <f>SUM(F523)</f>
        <v>1320</v>
      </c>
    </row>
    <row r="523" spans="1:6" ht="15.75">
      <c r="A523" s="2" t="s">
        <v>136</v>
      </c>
      <c r="B523" s="121">
        <v>10</v>
      </c>
      <c r="C523" s="5" t="s">
        <v>27</v>
      </c>
      <c r="D523" s="121" t="s">
        <v>146</v>
      </c>
      <c r="E523" s="5" t="s">
        <v>137</v>
      </c>
      <c r="F523" s="81">
        <f>SUM(F524)</f>
        <v>1320</v>
      </c>
    </row>
    <row r="524" spans="1:6" ht="16.5" customHeight="1">
      <c r="A524" s="6" t="s">
        <v>139</v>
      </c>
      <c r="B524" s="121">
        <v>10</v>
      </c>
      <c r="C524" s="5" t="s">
        <v>27</v>
      </c>
      <c r="D524" s="121" t="s">
        <v>146</v>
      </c>
      <c r="E524" s="5" t="s">
        <v>138</v>
      </c>
      <c r="F524" s="35">
        <f>SUM(прил9!G253)</f>
        <v>1320</v>
      </c>
    </row>
    <row r="525" spans="1:6" ht="32.25" customHeight="1">
      <c r="A525" s="11" t="s">
        <v>148</v>
      </c>
      <c r="B525" s="121">
        <v>10</v>
      </c>
      <c r="C525" s="5" t="s">
        <v>27</v>
      </c>
      <c r="D525" s="121" t="s">
        <v>149</v>
      </c>
      <c r="E525" s="5"/>
      <c r="F525" s="81">
        <f>SUM(F526)</f>
        <v>94</v>
      </c>
    </row>
    <row r="526" spans="1:6" ht="15.75">
      <c r="A526" s="6" t="s">
        <v>128</v>
      </c>
      <c r="B526" s="121">
        <v>10</v>
      </c>
      <c r="C526" s="5" t="s">
        <v>27</v>
      </c>
      <c r="D526" s="121" t="s">
        <v>149</v>
      </c>
      <c r="E526" s="5" t="s">
        <v>125</v>
      </c>
      <c r="F526" s="81">
        <f>SUM(F527)</f>
        <v>94</v>
      </c>
    </row>
    <row r="527" spans="1:6" ht="15.75">
      <c r="A527" s="2" t="s">
        <v>136</v>
      </c>
      <c r="B527" s="121">
        <v>10</v>
      </c>
      <c r="C527" s="5" t="s">
        <v>27</v>
      </c>
      <c r="D527" s="121" t="s">
        <v>149</v>
      </c>
      <c r="E527" s="5" t="s">
        <v>137</v>
      </c>
      <c r="F527" s="81">
        <f>SUM(F528)</f>
        <v>94</v>
      </c>
    </row>
    <row r="528" spans="1:6" ht="15.75" customHeight="1">
      <c r="A528" s="6" t="s">
        <v>139</v>
      </c>
      <c r="B528" s="121">
        <v>10</v>
      </c>
      <c r="C528" s="5" t="s">
        <v>27</v>
      </c>
      <c r="D528" s="121" t="s">
        <v>149</v>
      </c>
      <c r="E528" s="5" t="s">
        <v>138</v>
      </c>
      <c r="F528" s="35">
        <f>SUM(прил9!G257)</f>
        <v>94</v>
      </c>
    </row>
    <row r="529" spans="1:6" ht="15.75">
      <c r="A529" s="11" t="s">
        <v>150</v>
      </c>
      <c r="B529" s="121">
        <v>10</v>
      </c>
      <c r="C529" s="5" t="s">
        <v>27</v>
      </c>
      <c r="D529" s="121" t="s">
        <v>151</v>
      </c>
      <c r="E529" s="5"/>
      <c r="F529" s="81">
        <f>SUM(F530,F534)</f>
        <v>806</v>
      </c>
    </row>
    <row r="530" spans="1:6" ht="48.75" customHeight="1">
      <c r="A530" s="11" t="s">
        <v>152</v>
      </c>
      <c r="B530" s="121">
        <v>10</v>
      </c>
      <c r="C530" s="5" t="s">
        <v>27</v>
      </c>
      <c r="D530" s="121" t="s">
        <v>153</v>
      </c>
      <c r="E530" s="5"/>
      <c r="F530" s="81">
        <f>SUM(F531)</f>
        <v>245</v>
      </c>
    </row>
    <row r="531" spans="1:6" ht="17.25" customHeight="1">
      <c r="A531" s="6" t="s">
        <v>128</v>
      </c>
      <c r="B531" s="121">
        <v>10</v>
      </c>
      <c r="C531" s="5" t="s">
        <v>27</v>
      </c>
      <c r="D531" s="121" t="s">
        <v>153</v>
      </c>
      <c r="E531" s="5" t="s">
        <v>125</v>
      </c>
      <c r="F531" s="81">
        <f>SUM(F532)</f>
        <v>245</v>
      </c>
    </row>
    <row r="532" spans="1:6" ht="16.5" customHeight="1">
      <c r="A532" s="2" t="s">
        <v>136</v>
      </c>
      <c r="B532" s="121">
        <v>10</v>
      </c>
      <c r="C532" s="5" t="s">
        <v>27</v>
      </c>
      <c r="D532" s="121" t="s">
        <v>153</v>
      </c>
      <c r="E532" s="5" t="s">
        <v>137</v>
      </c>
      <c r="F532" s="81">
        <f>SUM(F533)</f>
        <v>245</v>
      </c>
    </row>
    <row r="533" spans="1:6" ht="17.25" customHeight="1">
      <c r="A533" s="6" t="s">
        <v>139</v>
      </c>
      <c r="B533" s="121">
        <v>10</v>
      </c>
      <c r="C533" s="5" t="s">
        <v>27</v>
      </c>
      <c r="D533" s="121" t="s">
        <v>153</v>
      </c>
      <c r="E533" s="5" t="s">
        <v>138</v>
      </c>
      <c r="F533" s="35">
        <f>SUM(прил9!G510)</f>
        <v>245</v>
      </c>
    </row>
    <row r="534" spans="1:6" ht="39.75" customHeight="1">
      <c r="A534" s="11" t="s">
        <v>155</v>
      </c>
      <c r="B534" s="121">
        <v>10</v>
      </c>
      <c r="C534" s="5" t="s">
        <v>27</v>
      </c>
      <c r="D534" s="121" t="s">
        <v>154</v>
      </c>
      <c r="E534" s="5"/>
      <c r="F534" s="81">
        <f>SUM(F535)</f>
        <v>561</v>
      </c>
    </row>
    <row r="535" spans="1:6" ht="15.75">
      <c r="A535" s="6" t="s">
        <v>128</v>
      </c>
      <c r="B535" s="121">
        <v>10</v>
      </c>
      <c r="C535" s="5" t="s">
        <v>27</v>
      </c>
      <c r="D535" s="121" t="s">
        <v>154</v>
      </c>
      <c r="E535" s="5" t="s">
        <v>125</v>
      </c>
      <c r="F535" s="81">
        <f>SUM(F536)</f>
        <v>561</v>
      </c>
    </row>
    <row r="536" spans="1:6" ht="16.5" customHeight="1">
      <c r="A536" s="6" t="s">
        <v>129</v>
      </c>
      <c r="B536" s="121">
        <v>10</v>
      </c>
      <c r="C536" s="5" t="s">
        <v>27</v>
      </c>
      <c r="D536" s="121" t="s">
        <v>154</v>
      </c>
      <c r="E536" s="5" t="s">
        <v>126</v>
      </c>
      <c r="F536" s="81">
        <f>SUM(F537)</f>
        <v>561</v>
      </c>
    </row>
    <row r="537" spans="1:6" s="87" customFormat="1" ht="33" customHeight="1">
      <c r="A537" s="6" t="s">
        <v>130</v>
      </c>
      <c r="B537" s="124">
        <v>10</v>
      </c>
      <c r="C537" s="85" t="s">
        <v>27</v>
      </c>
      <c r="D537" s="124" t="s">
        <v>154</v>
      </c>
      <c r="E537" s="85" t="s">
        <v>127</v>
      </c>
      <c r="F537" s="86">
        <f>SUM(прил9!G262)</f>
        <v>561</v>
      </c>
    </row>
    <row r="538" spans="1:6" ht="15.75">
      <c r="A538" s="96" t="s">
        <v>43</v>
      </c>
      <c r="B538" s="74">
        <v>10</v>
      </c>
      <c r="C538" s="71" t="s">
        <v>27</v>
      </c>
      <c r="D538" s="74" t="s">
        <v>44</v>
      </c>
      <c r="E538" s="71"/>
      <c r="F538" s="72">
        <f>SUM(F539,F544)</f>
        <v>8784</v>
      </c>
    </row>
    <row r="539" spans="1:6" ht="49.5" customHeight="1">
      <c r="A539" s="6" t="s">
        <v>461</v>
      </c>
      <c r="B539" s="15">
        <v>10</v>
      </c>
      <c r="C539" s="10" t="s">
        <v>27</v>
      </c>
      <c r="D539" s="15" t="s">
        <v>462</v>
      </c>
      <c r="E539" s="13"/>
      <c r="F539" s="81">
        <f>SUM(F540)</f>
        <v>105</v>
      </c>
    </row>
    <row r="540" spans="1:6" ht="31.5">
      <c r="A540" s="192" t="s">
        <v>475</v>
      </c>
      <c r="B540" s="15">
        <v>10</v>
      </c>
      <c r="C540" s="10" t="s">
        <v>27</v>
      </c>
      <c r="D540" s="159" t="s">
        <v>464</v>
      </c>
      <c r="E540" s="5"/>
      <c r="F540" s="81">
        <f>SUM(F541)</f>
        <v>105</v>
      </c>
    </row>
    <row r="541" spans="1:6" ht="15.75">
      <c r="A541" s="6" t="s">
        <v>128</v>
      </c>
      <c r="B541" s="15">
        <v>10</v>
      </c>
      <c r="C541" s="10" t="s">
        <v>27</v>
      </c>
      <c r="D541" s="159" t="s">
        <v>464</v>
      </c>
      <c r="E541" s="5" t="s">
        <v>125</v>
      </c>
      <c r="F541" s="81">
        <f>SUM(F542)</f>
        <v>105</v>
      </c>
    </row>
    <row r="542" spans="1:6" ht="15.75">
      <c r="A542" s="6" t="s">
        <v>136</v>
      </c>
      <c r="B542" s="15">
        <v>10</v>
      </c>
      <c r="C542" s="10" t="s">
        <v>27</v>
      </c>
      <c r="D542" s="159" t="s">
        <v>464</v>
      </c>
      <c r="E542" s="5" t="s">
        <v>137</v>
      </c>
      <c r="F542" s="81">
        <f>SUM(F543)</f>
        <v>105</v>
      </c>
    </row>
    <row r="543" spans="1:6" ht="15.75">
      <c r="A543" s="6" t="s">
        <v>476</v>
      </c>
      <c r="B543" s="15">
        <v>10</v>
      </c>
      <c r="C543" s="10" t="s">
        <v>27</v>
      </c>
      <c r="D543" s="159" t="s">
        <v>464</v>
      </c>
      <c r="E543" s="5" t="s">
        <v>138</v>
      </c>
      <c r="F543" s="35">
        <f>SUM(прил9!G516)</f>
        <v>105</v>
      </c>
    </row>
    <row r="544" spans="1:6" ht="81" customHeight="1">
      <c r="A544" s="14" t="s">
        <v>45</v>
      </c>
      <c r="B544" s="121">
        <v>10</v>
      </c>
      <c r="C544" s="5" t="s">
        <v>27</v>
      </c>
      <c r="D544" s="121" t="s">
        <v>46</v>
      </c>
      <c r="E544" s="5"/>
      <c r="F544" s="81">
        <f>SUM(F545,F549)</f>
        <v>8679</v>
      </c>
    </row>
    <row r="545" spans="1:6" ht="48" customHeight="1">
      <c r="A545" s="11" t="s">
        <v>156</v>
      </c>
      <c r="B545" s="121">
        <v>10</v>
      </c>
      <c r="C545" s="5" t="s">
        <v>27</v>
      </c>
      <c r="D545" s="121" t="s">
        <v>157</v>
      </c>
      <c r="E545" s="5"/>
      <c r="F545" s="81">
        <f>SUM(F546)</f>
        <v>828</v>
      </c>
    </row>
    <row r="546" spans="1:6" ht="15.75">
      <c r="A546" s="6" t="s">
        <v>128</v>
      </c>
      <c r="B546" s="121">
        <v>10</v>
      </c>
      <c r="C546" s="5" t="s">
        <v>27</v>
      </c>
      <c r="D546" s="121" t="s">
        <v>157</v>
      </c>
      <c r="E546" s="5" t="s">
        <v>125</v>
      </c>
      <c r="F546" s="81">
        <f>SUM(F547)</f>
        <v>828</v>
      </c>
    </row>
    <row r="547" spans="1:6" ht="15.75">
      <c r="A547" s="2" t="s">
        <v>136</v>
      </c>
      <c r="B547" s="121">
        <v>10</v>
      </c>
      <c r="C547" s="5" t="s">
        <v>27</v>
      </c>
      <c r="D547" s="121" t="s">
        <v>157</v>
      </c>
      <c r="E547" s="5" t="s">
        <v>137</v>
      </c>
      <c r="F547" s="81">
        <f>SUM(F548)</f>
        <v>828</v>
      </c>
    </row>
    <row r="548" spans="1:6" ht="31.5" customHeight="1">
      <c r="A548" s="6" t="s">
        <v>144</v>
      </c>
      <c r="B548" s="121">
        <v>10</v>
      </c>
      <c r="C548" s="5" t="s">
        <v>27</v>
      </c>
      <c r="D548" s="121" t="s">
        <v>157</v>
      </c>
      <c r="E548" s="5" t="s">
        <v>145</v>
      </c>
      <c r="F548" s="35">
        <f>SUM(прил9!G654)</f>
        <v>828</v>
      </c>
    </row>
    <row r="549" spans="1:6" ht="79.5" customHeight="1">
      <c r="A549" s="6" t="s">
        <v>452</v>
      </c>
      <c r="B549" s="121">
        <v>10</v>
      </c>
      <c r="C549" s="5" t="s">
        <v>27</v>
      </c>
      <c r="D549" s="121" t="s">
        <v>158</v>
      </c>
      <c r="E549" s="5"/>
      <c r="F549" s="81">
        <f>SUM(F550)</f>
        <v>7851</v>
      </c>
    </row>
    <row r="550" spans="1:6" ht="15.75">
      <c r="A550" s="6" t="s">
        <v>128</v>
      </c>
      <c r="B550" s="121">
        <v>10</v>
      </c>
      <c r="C550" s="5" t="s">
        <v>27</v>
      </c>
      <c r="D550" s="121" t="s">
        <v>158</v>
      </c>
      <c r="E550" s="5" t="s">
        <v>125</v>
      </c>
      <c r="F550" s="81">
        <f>SUM(F551)</f>
        <v>7851</v>
      </c>
    </row>
    <row r="551" spans="1:6" ht="15.75">
      <c r="A551" s="2" t="s">
        <v>136</v>
      </c>
      <c r="B551" s="121">
        <v>10</v>
      </c>
      <c r="C551" s="5" t="s">
        <v>27</v>
      </c>
      <c r="D551" s="121" t="s">
        <v>158</v>
      </c>
      <c r="E551" s="5" t="s">
        <v>137</v>
      </c>
      <c r="F551" s="81">
        <f>SUM(F552)</f>
        <v>7851</v>
      </c>
    </row>
    <row r="552" spans="1:6" ht="33" customHeight="1">
      <c r="A552" s="6" t="s">
        <v>144</v>
      </c>
      <c r="B552" s="121">
        <v>10</v>
      </c>
      <c r="C552" s="5" t="s">
        <v>27</v>
      </c>
      <c r="D552" s="121" t="s">
        <v>158</v>
      </c>
      <c r="E552" s="5" t="s">
        <v>145</v>
      </c>
      <c r="F552" s="35">
        <f>SUM(прил9!G658,прил9!G521)</f>
        <v>7851</v>
      </c>
    </row>
    <row r="553" spans="1:6" ht="15.75">
      <c r="A553" s="93" t="s">
        <v>159</v>
      </c>
      <c r="B553" s="94">
        <v>10</v>
      </c>
      <c r="C553" s="58" t="s">
        <v>42</v>
      </c>
      <c r="D553" s="94"/>
      <c r="E553" s="57"/>
      <c r="F553" s="59">
        <f>SUM(F554)</f>
        <v>3357</v>
      </c>
    </row>
    <row r="554" spans="1:6" ht="15.75">
      <c r="A554" s="96" t="s">
        <v>100</v>
      </c>
      <c r="B554" s="74">
        <v>10</v>
      </c>
      <c r="C554" s="71" t="s">
        <v>42</v>
      </c>
      <c r="D554" s="74" t="s">
        <v>101</v>
      </c>
      <c r="E554" s="71"/>
      <c r="F554" s="72">
        <f>SUM(F555,F562)</f>
        <v>3357</v>
      </c>
    </row>
    <row r="555" spans="1:6" ht="51" customHeight="1">
      <c r="A555" s="11" t="s">
        <v>161</v>
      </c>
      <c r="B555" s="18">
        <v>10</v>
      </c>
      <c r="C555" s="5" t="s">
        <v>42</v>
      </c>
      <c r="D555" s="18" t="s">
        <v>160</v>
      </c>
      <c r="E555" s="5"/>
      <c r="F555" s="81">
        <f>SUM(F556,F559)</f>
        <v>540</v>
      </c>
    </row>
    <row r="556" spans="1:6" ht="15.75">
      <c r="A556" s="6" t="s">
        <v>30</v>
      </c>
      <c r="B556" s="18">
        <v>10</v>
      </c>
      <c r="C556" s="5" t="s">
        <v>42</v>
      </c>
      <c r="D556" s="18" t="s">
        <v>160</v>
      </c>
      <c r="E556" s="5" t="s">
        <v>31</v>
      </c>
      <c r="F556" s="81">
        <f>SUM(F557)</f>
        <v>3</v>
      </c>
    </row>
    <row r="557" spans="1:6" ht="15.75" customHeight="1">
      <c r="A557" s="6" t="s">
        <v>32</v>
      </c>
      <c r="B557" s="18">
        <v>10</v>
      </c>
      <c r="C557" s="5" t="s">
        <v>42</v>
      </c>
      <c r="D557" s="18" t="s">
        <v>160</v>
      </c>
      <c r="E557" s="5" t="s">
        <v>33</v>
      </c>
      <c r="F557" s="81">
        <f>SUM(F558)</f>
        <v>3</v>
      </c>
    </row>
    <row r="558" spans="1:6" ht="18" customHeight="1">
      <c r="A558" s="6" t="s">
        <v>34</v>
      </c>
      <c r="B558" s="18">
        <v>10</v>
      </c>
      <c r="C558" s="5" t="s">
        <v>42</v>
      </c>
      <c r="D558" s="18" t="s">
        <v>160</v>
      </c>
      <c r="E558" s="5" t="s">
        <v>35</v>
      </c>
      <c r="F558" s="103">
        <f>SUM(прил9!G527)</f>
        <v>3</v>
      </c>
    </row>
    <row r="559" spans="1:6" ht="15.75">
      <c r="A559" s="6" t="s">
        <v>128</v>
      </c>
      <c r="B559" s="121">
        <v>10</v>
      </c>
      <c r="C559" s="5" t="s">
        <v>42</v>
      </c>
      <c r="D559" s="18" t="s">
        <v>160</v>
      </c>
      <c r="E559" s="5" t="s">
        <v>125</v>
      </c>
      <c r="F559" s="81">
        <f>SUM(F560)</f>
        <v>537</v>
      </c>
    </row>
    <row r="560" spans="1:6" ht="15.75">
      <c r="A560" s="2" t="s">
        <v>136</v>
      </c>
      <c r="B560" s="121">
        <v>10</v>
      </c>
      <c r="C560" s="5" t="s">
        <v>42</v>
      </c>
      <c r="D560" s="18" t="s">
        <v>160</v>
      </c>
      <c r="E560" s="5" t="s">
        <v>137</v>
      </c>
      <c r="F560" s="81">
        <f>SUM(F561)</f>
        <v>537</v>
      </c>
    </row>
    <row r="561" spans="1:6" ht="16.5" customHeight="1">
      <c r="A561" s="6" t="s">
        <v>139</v>
      </c>
      <c r="B561" s="121">
        <v>10</v>
      </c>
      <c r="C561" s="5" t="s">
        <v>42</v>
      </c>
      <c r="D561" s="18" t="s">
        <v>160</v>
      </c>
      <c r="E561" s="5" t="s">
        <v>138</v>
      </c>
      <c r="F561" s="35">
        <f>SUM(прил9!G530)</f>
        <v>537</v>
      </c>
    </row>
    <row r="562" spans="1:6" ht="31.5">
      <c r="A562" s="11" t="s">
        <v>175</v>
      </c>
      <c r="B562" s="121">
        <v>10</v>
      </c>
      <c r="C562" s="5" t="s">
        <v>42</v>
      </c>
      <c r="D562" s="121" t="s">
        <v>162</v>
      </c>
      <c r="E562" s="5"/>
      <c r="F562" s="81">
        <f>SUM(F563)</f>
        <v>2817</v>
      </c>
    </row>
    <row r="563" spans="1:6" ht="15.75">
      <c r="A563" s="6" t="s">
        <v>128</v>
      </c>
      <c r="B563" s="121">
        <v>10</v>
      </c>
      <c r="C563" s="5" t="s">
        <v>42</v>
      </c>
      <c r="D563" s="121" t="s">
        <v>162</v>
      </c>
      <c r="E563" s="5" t="s">
        <v>125</v>
      </c>
      <c r="F563" s="81">
        <f>SUM(F564)</f>
        <v>2817</v>
      </c>
    </row>
    <row r="564" spans="1:6" ht="15.75">
      <c r="A564" s="2" t="s">
        <v>136</v>
      </c>
      <c r="B564" s="121">
        <v>10</v>
      </c>
      <c r="C564" s="5" t="s">
        <v>42</v>
      </c>
      <c r="D564" s="121" t="s">
        <v>162</v>
      </c>
      <c r="E564" s="5" t="s">
        <v>137</v>
      </c>
      <c r="F564" s="81">
        <f>SUM(F565)</f>
        <v>2817</v>
      </c>
    </row>
    <row r="565" spans="1:6" ht="16.5" customHeight="1">
      <c r="A565" s="6" t="s">
        <v>139</v>
      </c>
      <c r="B565" s="121">
        <v>10</v>
      </c>
      <c r="C565" s="5" t="s">
        <v>42</v>
      </c>
      <c r="D565" s="121" t="s">
        <v>162</v>
      </c>
      <c r="E565" s="5" t="s">
        <v>138</v>
      </c>
      <c r="F565" s="35">
        <f>SUM(прил9!G185)</f>
        <v>2817</v>
      </c>
    </row>
    <row r="566" spans="1:6" s="26" customFormat="1" ht="16.5" customHeight="1">
      <c r="A566" s="95" t="s">
        <v>275</v>
      </c>
      <c r="B566" s="94">
        <v>10</v>
      </c>
      <c r="C566" s="136" t="s">
        <v>271</v>
      </c>
      <c r="D566" s="94"/>
      <c r="E566" s="137"/>
      <c r="F566" s="59">
        <f>SUM(F567)</f>
        <v>1896</v>
      </c>
    </row>
    <row r="567" spans="1:6" ht="16.5" customHeight="1">
      <c r="A567" s="70" t="s">
        <v>43</v>
      </c>
      <c r="B567" s="134">
        <v>10</v>
      </c>
      <c r="C567" s="135" t="s">
        <v>271</v>
      </c>
      <c r="D567" s="74" t="s">
        <v>44</v>
      </c>
      <c r="E567" s="75"/>
      <c r="F567" s="72">
        <f>SUM(F568)</f>
        <v>1896</v>
      </c>
    </row>
    <row r="568" spans="1:6" ht="80.25" customHeight="1">
      <c r="A568" s="22" t="s">
        <v>45</v>
      </c>
      <c r="B568" s="83">
        <v>10</v>
      </c>
      <c r="C568" s="84" t="s">
        <v>271</v>
      </c>
      <c r="D568" s="130" t="s">
        <v>46</v>
      </c>
      <c r="E568" s="13"/>
      <c r="F568" s="81">
        <f>SUM(F569)</f>
        <v>1896</v>
      </c>
    </row>
    <row r="569" spans="1:6" ht="49.5" customHeight="1">
      <c r="A569" s="6" t="s">
        <v>49</v>
      </c>
      <c r="B569" s="83">
        <v>10</v>
      </c>
      <c r="C569" s="84" t="s">
        <v>271</v>
      </c>
      <c r="D569" s="130" t="s">
        <v>50</v>
      </c>
      <c r="E569" s="13"/>
      <c r="F569" s="81">
        <f>SUM(F570,F573,F577)</f>
        <v>1896</v>
      </c>
    </row>
    <row r="570" spans="1:6" ht="32.25" customHeight="1">
      <c r="A570" s="6" t="s">
        <v>20</v>
      </c>
      <c r="B570" s="83">
        <v>10</v>
      </c>
      <c r="C570" s="84" t="s">
        <v>271</v>
      </c>
      <c r="D570" s="130" t="s">
        <v>50</v>
      </c>
      <c r="E570" s="5" t="s">
        <v>21</v>
      </c>
      <c r="F570" s="81">
        <f>SUM(F571)</f>
        <v>1669.9</v>
      </c>
    </row>
    <row r="571" spans="1:6" ht="16.5" customHeight="1">
      <c r="A571" s="6" t="s">
        <v>22</v>
      </c>
      <c r="B571" s="83">
        <v>10</v>
      </c>
      <c r="C571" s="84" t="s">
        <v>271</v>
      </c>
      <c r="D571" s="130" t="s">
        <v>50</v>
      </c>
      <c r="E571" s="5" t="s">
        <v>23</v>
      </c>
      <c r="F571" s="81">
        <f>SUM(F572)</f>
        <v>1669.9</v>
      </c>
    </row>
    <row r="572" spans="1:6" ht="16.5" customHeight="1">
      <c r="A572" s="6" t="s">
        <v>24</v>
      </c>
      <c r="B572" s="83">
        <v>10</v>
      </c>
      <c r="C572" s="84" t="s">
        <v>271</v>
      </c>
      <c r="D572" s="130" t="s">
        <v>50</v>
      </c>
      <c r="E572" s="5" t="s">
        <v>25</v>
      </c>
      <c r="F572" s="35">
        <f>SUM(прил9!G269)</f>
        <v>1669.9</v>
      </c>
    </row>
    <row r="573" spans="1:6" ht="16.5" customHeight="1">
      <c r="A573" s="6" t="s">
        <v>30</v>
      </c>
      <c r="B573" s="83">
        <v>10</v>
      </c>
      <c r="C573" s="84" t="s">
        <v>271</v>
      </c>
      <c r="D573" s="130" t="s">
        <v>50</v>
      </c>
      <c r="E573" s="5" t="s">
        <v>31</v>
      </c>
      <c r="F573" s="81">
        <f>SUM(F574)</f>
        <v>225.1</v>
      </c>
    </row>
    <row r="574" spans="1:6" ht="16.5" customHeight="1">
      <c r="A574" s="6" t="s">
        <v>32</v>
      </c>
      <c r="B574" s="83">
        <v>10</v>
      </c>
      <c r="C574" s="84" t="s">
        <v>271</v>
      </c>
      <c r="D574" s="130" t="s">
        <v>50</v>
      </c>
      <c r="E574" s="5" t="s">
        <v>33</v>
      </c>
      <c r="F574" s="81">
        <f>SUM(F575:F576)</f>
        <v>225.1</v>
      </c>
    </row>
    <row r="575" spans="1:6" ht="32.25" customHeight="1">
      <c r="A575" s="6" t="s">
        <v>251</v>
      </c>
      <c r="B575" s="83">
        <v>10</v>
      </c>
      <c r="C575" s="84" t="s">
        <v>271</v>
      </c>
      <c r="D575" s="130" t="s">
        <v>50</v>
      </c>
      <c r="E575" s="5" t="s">
        <v>250</v>
      </c>
      <c r="F575" s="103">
        <f>SUM(прил9!G272)</f>
        <v>103.6</v>
      </c>
    </row>
    <row r="576" spans="1:6" ht="16.5" customHeight="1">
      <c r="A576" s="6" t="s">
        <v>34</v>
      </c>
      <c r="B576" s="83">
        <v>10</v>
      </c>
      <c r="C576" s="84" t="s">
        <v>271</v>
      </c>
      <c r="D576" s="15" t="s">
        <v>50</v>
      </c>
      <c r="E576" s="5" t="s">
        <v>35</v>
      </c>
      <c r="F576" s="35">
        <f>SUM(прил9!G273)</f>
        <v>121.5</v>
      </c>
    </row>
    <row r="577" spans="1:6" ht="16.5" customHeight="1">
      <c r="A577" s="6" t="s">
        <v>37</v>
      </c>
      <c r="B577" s="83">
        <v>10</v>
      </c>
      <c r="C577" s="84" t="s">
        <v>271</v>
      </c>
      <c r="D577" s="15" t="s">
        <v>50</v>
      </c>
      <c r="E577" s="13" t="s">
        <v>36</v>
      </c>
      <c r="F577" s="81">
        <f>SUM(F578)</f>
        <v>1</v>
      </c>
    </row>
    <row r="578" spans="1:6" ht="16.5" customHeight="1">
      <c r="A578" s="6" t="s">
        <v>195</v>
      </c>
      <c r="B578" s="83">
        <v>10</v>
      </c>
      <c r="C578" s="84" t="s">
        <v>271</v>
      </c>
      <c r="D578" s="15" t="s">
        <v>50</v>
      </c>
      <c r="E578" s="13" t="s">
        <v>38</v>
      </c>
      <c r="F578" s="81">
        <f>SUM(F579:F580)</f>
        <v>1</v>
      </c>
    </row>
    <row r="579" spans="1:6" ht="16.5" customHeight="1">
      <c r="A579" s="6" t="s">
        <v>39</v>
      </c>
      <c r="B579" s="83">
        <v>10</v>
      </c>
      <c r="C579" s="84" t="s">
        <v>271</v>
      </c>
      <c r="D579" s="15" t="s">
        <v>50</v>
      </c>
      <c r="E579" s="13" t="s">
        <v>40</v>
      </c>
      <c r="F579" s="35">
        <f>SUM(прил9!G276)</f>
        <v>0.9</v>
      </c>
    </row>
    <row r="580" spans="1:6" ht="16.5" customHeight="1">
      <c r="A580" s="6" t="s">
        <v>197</v>
      </c>
      <c r="B580" s="83">
        <v>10</v>
      </c>
      <c r="C580" s="84" t="s">
        <v>271</v>
      </c>
      <c r="D580" s="15" t="s">
        <v>50</v>
      </c>
      <c r="E580" s="13" t="s">
        <v>81</v>
      </c>
      <c r="F580" s="35">
        <f>SUM(прил9!G277)</f>
        <v>0.1</v>
      </c>
    </row>
    <row r="581" spans="1:6" ht="15.75">
      <c r="A581" s="91" t="s">
        <v>163</v>
      </c>
      <c r="B581" s="92">
        <v>11</v>
      </c>
      <c r="C581" s="92"/>
      <c r="D581" s="37"/>
      <c r="E581" s="37"/>
      <c r="F581" s="39">
        <f t="shared" ref="F581:F586" si="1">SUM(F582)</f>
        <v>60862.3</v>
      </c>
    </row>
    <row r="582" spans="1:6" ht="15.75">
      <c r="A582" s="93" t="s">
        <v>164</v>
      </c>
      <c r="B582" s="94">
        <v>11</v>
      </c>
      <c r="C582" s="58" t="s">
        <v>16</v>
      </c>
      <c r="D582" s="94"/>
      <c r="E582" s="57"/>
      <c r="F582" s="59">
        <f>SUM(F583,F595,F601)</f>
        <v>60862.3</v>
      </c>
    </row>
    <row r="583" spans="1:6" ht="15.75">
      <c r="A583" s="80" t="s">
        <v>106</v>
      </c>
      <c r="B583" s="71" t="s">
        <v>165</v>
      </c>
      <c r="C583" s="71" t="s">
        <v>16</v>
      </c>
      <c r="D583" s="74" t="s">
        <v>105</v>
      </c>
      <c r="E583" s="71"/>
      <c r="F583" s="72">
        <f>SUM(F584,F591)</f>
        <v>457</v>
      </c>
    </row>
    <row r="584" spans="1:6" ht="31.5">
      <c r="A584" s="6" t="s">
        <v>110</v>
      </c>
      <c r="B584" s="5" t="s">
        <v>165</v>
      </c>
      <c r="C584" s="5" t="s">
        <v>16</v>
      </c>
      <c r="D584" s="121" t="s">
        <v>109</v>
      </c>
      <c r="E584" s="5"/>
      <c r="F584" s="81">
        <f>SUM(F585,F588)</f>
        <v>450</v>
      </c>
    </row>
    <row r="585" spans="1:6" ht="15.75">
      <c r="A585" s="6" t="s">
        <v>30</v>
      </c>
      <c r="B585" s="5" t="s">
        <v>165</v>
      </c>
      <c r="C585" s="5" t="s">
        <v>16</v>
      </c>
      <c r="D585" s="121" t="s">
        <v>109</v>
      </c>
      <c r="E585" s="5" t="s">
        <v>31</v>
      </c>
      <c r="F585" s="81">
        <f t="shared" si="1"/>
        <v>150</v>
      </c>
    </row>
    <row r="586" spans="1:6" ht="15.75" customHeight="1">
      <c r="A586" s="6" t="s">
        <v>32</v>
      </c>
      <c r="B586" s="5" t="s">
        <v>165</v>
      </c>
      <c r="C586" s="5" t="s">
        <v>16</v>
      </c>
      <c r="D586" s="121" t="s">
        <v>109</v>
      </c>
      <c r="E586" s="5" t="s">
        <v>33</v>
      </c>
      <c r="F586" s="81">
        <f t="shared" si="1"/>
        <v>150</v>
      </c>
    </row>
    <row r="587" spans="1:6" ht="17.25" customHeight="1">
      <c r="A587" s="6" t="s">
        <v>34</v>
      </c>
      <c r="B587" s="5" t="s">
        <v>165</v>
      </c>
      <c r="C587" s="5" t="s">
        <v>16</v>
      </c>
      <c r="D587" s="121" t="s">
        <v>109</v>
      </c>
      <c r="E587" s="5" t="s">
        <v>35</v>
      </c>
      <c r="F587" s="35">
        <f>SUM(прил9!G537,прил9!G665)</f>
        <v>150</v>
      </c>
    </row>
    <row r="588" spans="1:6" ht="17.25" customHeight="1">
      <c r="A588" s="6" t="s">
        <v>379</v>
      </c>
      <c r="B588" s="5" t="s">
        <v>165</v>
      </c>
      <c r="C588" s="5" t="s">
        <v>16</v>
      </c>
      <c r="D588" s="194" t="s">
        <v>109</v>
      </c>
      <c r="E588" s="5" t="s">
        <v>373</v>
      </c>
      <c r="F588" s="81">
        <f t="shared" ref="F588:F589" si="2">SUM(F589)</f>
        <v>300</v>
      </c>
    </row>
    <row r="589" spans="1:6" ht="35.25" customHeight="1">
      <c r="A589" s="6" t="s">
        <v>380</v>
      </c>
      <c r="B589" s="5" t="s">
        <v>165</v>
      </c>
      <c r="C589" s="5" t="s">
        <v>16</v>
      </c>
      <c r="D589" s="194" t="s">
        <v>109</v>
      </c>
      <c r="E589" s="5" t="s">
        <v>374</v>
      </c>
      <c r="F589" s="81">
        <f t="shared" si="2"/>
        <v>300</v>
      </c>
    </row>
    <row r="590" spans="1:6" ht="34.5" customHeight="1">
      <c r="A590" s="6" t="s">
        <v>381</v>
      </c>
      <c r="B590" s="5" t="s">
        <v>165</v>
      </c>
      <c r="C590" s="5" t="s">
        <v>16</v>
      </c>
      <c r="D590" s="194" t="s">
        <v>109</v>
      </c>
      <c r="E590" s="5" t="s">
        <v>375</v>
      </c>
      <c r="F590" s="35">
        <f>SUM(прил9!G203)</f>
        <v>300</v>
      </c>
    </row>
    <row r="591" spans="1:6" ht="33" customHeight="1">
      <c r="A591" s="6" t="s">
        <v>365</v>
      </c>
      <c r="B591" s="10" t="s">
        <v>165</v>
      </c>
      <c r="C591" s="10" t="s">
        <v>16</v>
      </c>
      <c r="D591" s="159" t="s">
        <v>364</v>
      </c>
      <c r="E591" s="5"/>
      <c r="F591" s="81">
        <f t="shared" ref="F591:F592" si="3">SUM(F592)</f>
        <v>7</v>
      </c>
    </row>
    <row r="592" spans="1:6" ht="17.25" customHeight="1">
      <c r="A592" s="6" t="s">
        <v>30</v>
      </c>
      <c r="B592" s="10" t="s">
        <v>165</v>
      </c>
      <c r="C592" s="10" t="s">
        <v>16</v>
      </c>
      <c r="D592" s="159" t="s">
        <v>364</v>
      </c>
      <c r="E592" s="5" t="s">
        <v>31</v>
      </c>
      <c r="F592" s="81">
        <f t="shared" si="3"/>
        <v>7</v>
      </c>
    </row>
    <row r="593" spans="1:6" ht="17.25" customHeight="1">
      <c r="A593" s="6" t="s">
        <v>32</v>
      </c>
      <c r="B593" s="10" t="s">
        <v>165</v>
      </c>
      <c r="C593" s="10" t="s">
        <v>16</v>
      </c>
      <c r="D593" s="159" t="s">
        <v>364</v>
      </c>
      <c r="E593" s="5" t="s">
        <v>33</v>
      </c>
      <c r="F593" s="81">
        <f>SUM(F594)</f>
        <v>7</v>
      </c>
    </row>
    <row r="594" spans="1:6" ht="17.25" customHeight="1">
      <c r="A594" s="6" t="s">
        <v>34</v>
      </c>
      <c r="B594" s="10" t="s">
        <v>165</v>
      </c>
      <c r="C594" s="10" t="s">
        <v>16</v>
      </c>
      <c r="D594" s="159" t="s">
        <v>364</v>
      </c>
      <c r="E594" s="5" t="s">
        <v>35</v>
      </c>
      <c r="F594" s="35">
        <f>SUM(прил9!G669)</f>
        <v>7</v>
      </c>
    </row>
    <row r="595" spans="1:6" ht="33" customHeight="1">
      <c r="A595" s="70" t="s">
        <v>376</v>
      </c>
      <c r="B595" s="73" t="s">
        <v>165</v>
      </c>
      <c r="C595" s="73" t="s">
        <v>16</v>
      </c>
      <c r="D595" s="78" t="s">
        <v>370</v>
      </c>
      <c r="E595" s="71"/>
      <c r="F595" s="72">
        <f t="shared" ref="F595:F599" si="4">SUM(F596)</f>
        <v>37880.5</v>
      </c>
    </row>
    <row r="596" spans="1:6" ht="47.25" customHeight="1">
      <c r="A596" s="6" t="s">
        <v>377</v>
      </c>
      <c r="B596" s="10" t="s">
        <v>165</v>
      </c>
      <c r="C596" s="10" t="s">
        <v>16</v>
      </c>
      <c r="D596" s="15" t="s">
        <v>371</v>
      </c>
      <c r="E596" s="5"/>
      <c r="F596" s="81">
        <f t="shared" si="4"/>
        <v>37880.5</v>
      </c>
    </row>
    <row r="597" spans="1:6" ht="31.5" customHeight="1">
      <c r="A597" s="6" t="s">
        <v>378</v>
      </c>
      <c r="B597" s="10" t="s">
        <v>165</v>
      </c>
      <c r="C597" s="10" t="s">
        <v>16</v>
      </c>
      <c r="D597" s="15" t="s">
        <v>372</v>
      </c>
      <c r="E597" s="5"/>
      <c r="F597" s="81">
        <f t="shared" si="4"/>
        <v>37880.5</v>
      </c>
    </row>
    <row r="598" spans="1:6" ht="17.25" customHeight="1">
      <c r="A598" s="6" t="s">
        <v>379</v>
      </c>
      <c r="B598" s="10" t="s">
        <v>165</v>
      </c>
      <c r="C598" s="10" t="s">
        <v>16</v>
      </c>
      <c r="D598" s="15" t="s">
        <v>372</v>
      </c>
      <c r="E598" s="5" t="s">
        <v>373</v>
      </c>
      <c r="F598" s="81">
        <f t="shared" si="4"/>
        <v>37880.5</v>
      </c>
    </row>
    <row r="599" spans="1:6" ht="32.25" customHeight="1">
      <c r="A599" s="6" t="s">
        <v>380</v>
      </c>
      <c r="B599" s="10" t="s">
        <v>165</v>
      </c>
      <c r="C599" s="10" t="s">
        <v>16</v>
      </c>
      <c r="D599" s="15" t="s">
        <v>372</v>
      </c>
      <c r="E599" s="5" t="s">
        <v>374</v>
      </c>
      <c r="F599" s="81">
        <f t="shared" si="4"/>
        <v>37880.5</v>
      </c>
    </row>
    <row r="600" spans="1:6" ht="33" customHeight="1">
      <c r="A600" s="6" t="s">
        <v>381</v>
      </c>
      <c r="B600" s="10" t="s">
        <v>165</v>
      </c>
      <c r="C600" s="10" t="s">
        <v>16</v>
      </c>
      <c r="D600" s="15" t="s">
        <v>372</v>
      </c>
      <c r="E600" s="5" t="s">
        <v>375</v>
      </c>
      <c r="F600" s="35">
        <f>SUM(прил9!G193)</f>
        <v>37880.5</v>
      </c>
    </row>
    <row r="601" spans="1:6" ht="15.75" customHeight="1">
      <c r="A601" s="96" t="s">
        <v>263</v>
      </c>
      <c r="B601" s="73" t="s">
        <v>165</v>
      </c>
      <c r="C601" s="73" t="s">
        <v>16</v>
      </c>
      <c r="D601" s="78" t="s">
        <v>262</v>
      </c>
      <c r="E601" s="71"/>
      <c r="F601" s="72">
        <f t="shared" ref="F601:F604" si="5">SUM(F602)</f>
        <v>22524.799999999999</v>
      </c>
    </row>
    <row r="602" spans="1:6" ht="45.75" customHeight="1">
      <c r="A602" s="6" t="s">
        <v>428</v>
      </c>
      <c r="B602" s="10" t="s">
        <v>165</v>
      </c>
      <c r="C602" s="10" t="s">
        <v>16</v>
      </c>
      <c r="D602" s="15" t="s">
        <v>427</v>
      </c>
      <c r="E602" s="5"/>
      <c r="F602" s="81">
        <f t="shared" si="5"/>
        <v>22524.799999999999</v>
      </c>
    </row>
    <row r="603" spans="1:6" ht="16.5" customHeight="1">
      <c r="A603" s="6" t="s">
        <v>379</v>
      </c>
      <c r="B603" s="10" t="s">
        <v>165</v>
      </c>
      <c r="C603" s="10" t="s">
        <v>16</v>
      </c>
      <c r="D603" s="15" t="s">
        <v>427</v>
      </c>
      <c r="E603" s="5" t="s">
        <v>373</v>
      </c>
      <c r="F603" s="81">
        <f t="shared" si="5"/>
        <v>22524.799999999999</v>
      </c>
    </row>
    <row r="604" spans="1:6" ht="33" customHeight="1">
      <c r="A604" s="6" t="s">
        <v>380</v>
      </c>
      <c r="B604" s="10" t="s">
        <v>165</v>
      </c>
      <c r="C604" s="10" t="s">
        <v>16</v>
      </c>
      <c r="D604" s="15" t="s">
        <v>427</v>
      </c>
      <c r="E604" s="5" t="s">
        <v>374</v>
      </c>
      <c r="F604" s="81">
        <f t="shared" si="5"/>
        <v>22524.799999999999</v>
      </c>
    </row>
    <row r="605" spans="1:6" ht="33" customHeight="1">
      <c r="A605" s="6" t="s">
        <v>381</v>
      </c>
      <c r="B605" s="10" t="s">
        <v>165</v>
      </c>
      <c r="C605" s="10" t="s">
        <v>16</v>
      </c>
      <c r="D605" s="15" t="s">
        <v>427</v>
      </c>
      <c r="E605" s="5" t="s">
        <v>375</v>
      </c>
      <c r="F605" s="35">
        <f>SUM(прил9!G198)</f>
        <v>22524.799999999999</v>
      </c>
    </row>
    <row r="606" spans="1:6" ht="30.75" customHeight="1">
      <c r="A606" s="40" t="s">
        <v>500</v>
      </c>
      <c r="B606" s="37" t="s">
        <v>167</v>
      </c>
      <c r="C606" s="37"/>
      <c r="D606" s="37"/>
      <c r="E606" s="37"/>
      <c r="F606" s="44">
        <f>SUM(F607)</f>
        <v>114</v>
      </c>
    </row>
    <row r="607" spans="1:6" ht="16.5" customHeight="1">
      <c r="A607" s="56" t="s">
        <v>501</v>
      </c>
      <c r="B607" s="57" t="s">
        <v>167</v>
      </c>
      <c r="C607" s="57" t="s">
        <v>14</v>
      </c>
      <c r="D607" s="57"/>
      <c r="E607" s="57"/>
      <c r="F607" s="61">
        <f>SUM(F608)</f>
        <v>114</v>
      </c>
    </row>
    <row r="608" spans="1:6" ht="16.5" customHeight="1">
      <c r="A608" s="70" t="s">
        <v>502</v>
      </c>
      <c r="B608" s="71" t="s">
        <v>167</v>
      </c>
      <c r="C608" s="71" t="s">
        <v>14</v>
      </c>
      <c r="D608" s="71" t="s">
        <v>503</v>
      </c>
      <c r="E608" s="71"/>
      <c r="F608" s="72">
        <f>SUM(F609)</f>
        <v>114</v>
      </c>
    </row>
    <row r="609" spans="1:6" ht="16.5" customHeight="1">
      <c r="A609" s="6" t="s">
        <v>504</v>
      </c>
      <c r="B609" s="5" t="s">
        <v>167</v>
      </c>
      <c r="C609" s="5" t="s">
        <v>14</v>
      </c>
      <c r="D609" s="5" t="s">
        <v>503</v>
      </c>
      <c r="E609" s="5" t="s">
        <v>505</v>
      </c>
      <c r="F609" s="81">
        <f>SUM(F610)</f>
        <v>114</v>
      </c>
    </row>
    <row r="610" spans="1:6" ht="19.5" customHeight="1">
      <c r="A610" s="6" t="s">
        <v>506</v>
      </c>
      <c r="B610" s="10" t="s">
        <v>167</v>
      </c>
      <c r="C610" s="10" t="s">
        <v>14</v>
      </c>
      <c r="D610" s="10" t="s">
        <v>503</v>
      </c>
      <c r="E610" s="5" t="s">
        <v>507</v>
      </c>
      <c r="F610" s="35">
        <f>SUM(прил9!G282)</f>
        <v>114</v>
      </c>
    </row>
    <row r="611" spans="1:6" ht="47.25">
      <c r="A611" s="91" t="s">
        <v>168</v>
      </c>
      <c r="B611" s="92">
        <v>14</v>
      </c>
      <c r="C611" s="92"/>
      <c r="D611" s="92"/>
      <c r="E611" s="37"/>
      <c r="F611" s="39">
        <f>SUM(F612)</f>
        <v>10000</v>
      </c>
    </row>
    <row r="612" spans="1:6" ht="31.5" customHeight="1">
      <c r="A612" s="93" t="s">
        <v>169</v>
      </c>
      <c r="B612" s="94">
        <v>14</v>
      </c>
      <c r="C612" s="58" t="s">
        <v>14</v>
      </c>
      <c r="D612" s="94"/>
      <c r="E612" s="57"/>
      <c r="F612" s="59">
        <f t="shared" ref="F612:F617" si="6">SUM(F613)</f>
        <v>10000</v>
      </c>
    </row>
    <row r="613" spans="1:6" ht="15.75">
      <c r="A613" s="96" t="s">
        <v>170</v>
      </c>
      <c r="B613" s="74">
        <v>14</v>
      </c>
      <c r="C613" s="71" t="s">
        <v>14</v>
      </c>
      <c r="D613" s="74" t="s">
        <v>171</v>
      </c>
      <c r="E613" s="71"/>
      <c r="F613" s="72">
        <f t="shared" si="6"/>
        <v>10000</v>
      </c>
    </row>
    <row r="614" spans="1:6" ht="15.75">
      <c r="A614" s="11" t="s">
        <v>170</v>
      </c>
      <c r="B614" s="121">
        <v>14</v>
      </c>
      <c r="C614" s="5" t="s">
        <v>14</v>
      </c>
      <c r="D614" s="121" t="s">
        <v>172</v>
      </c>
      <c r="E614" s="5"/>
      <c r="F614" s="81">
        <f t="shared" si="6"/>
        <v>10000</v>
      </c>
    </row>
    <row r="615" spans="1:6" ht="31.5">
      <c r="A615" s="11" t="s">
        <v>173</v>
      </c>
      <c r="B615" s="121">
        <v>14</v>
      </c>
      <c r="C615" s="5" t="s">
        <v>14</v>
      </c>
      <c r="D615" s="121" t="s">
        <v>174</v>
      </c>
      <c r="E615" s="5"/>
      <c r="F615" s="81">
        <f t="shared" si="6"/>
        <v>10000</v>
      </c>
    </row>
    <row r="616" spans="1:6" ht="15.75">
      <c r="A616" s="11" t="s">
        <v>43</v>
      </c>
      <c r="B616" s="121">
        <v>14</v>
      </c>
      <c r="C616" s="5" t="s">
        <v>14</v>
      </c>
      <c r="D616" s="121" t="s">
        <v>174</v>
      </c>
      <c r="E616" s="5" t="s">
        <v>245</v>
      </c>
      <c r="F616" s="81">
        <f t="shared" si="6"/>
        <v>10000</v>
      </c>
    </row>
    <row r="617" spans="1:6" ht="15.75">
      <c r="A617" s="11" t="s">
        <v>248</v>
      </c>
      <c r="B617" s="121">
        <v>14</v>
      </c>
      <c r="C617" s="5" t="s">
        <v>14</v>
      </c>
      <c r="D617" s="121" t="s">
        <v>174</v>
      </c>
      <c r="E617" s="5" t="s">
        <v>246</v>
      </c>
      <c r="F617" s="100">
        <f t="shared" si="6"/>
        <v>10000</v>
      </c>
    </row>
    <row r="618" spans="1:6" ht="32.25" customHeight="1">
      <c r="A618" s="6" t="s">
        <v>249</v>
      </c>
      <c r="B618" s="121">
        <v>14</v>
      </c>
      <c r="C618" s="5" t="s">
        <v>14</v>
      </c>
      <c r="D618" s="121" t="s">
        <v>174</v>
      </c>
      <c r="E618" s="5" t="s">
        <v>247</v>
      </c>
      <c r="F618" s="99">
        <f>SUM(прил9!G290)</f>
        <v>10000</v>
      </c>
    </row>
  </sheetData>
  <mergeCells count="3">
    <mergeCell ref="A9:E9"/>
    <mergeCell ref="A10:E10"/>
    <mergeCell ref="A11:E11"/>
  </mergeCells>
  <pageMargins left="0.78740157480314965" right="0.19685039370078741" top="0.74803149606299213" bottom="0.74803149606299213" header="0.31496062992125984" footer="0.31496062992125984"/>
  <pageSetup paperSize="9" scale="75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669"/>
  <sheetViews>
    <sheetView view="pageBreakPreview" zoomScale="91" zoomScaleNormal="100" zoomScaleSheetLayoutView="91" workbookViewId="0">
      <selection activeCell="D8" sqref="D8"/>
    </sheetView>
  </sheetViews>
  <sheetFormatPr defaultRowHeight="15"/>
  <cols>
    <col min="1" max="1" width="75.5703125" customWidth="1"/>
    <col min="2" max="2" width="6" customWidth="1"/>
    <col min="3" max="3" width="4.5703125" customWidth="1"/>
    <col min="4" max="4" width="4" customWidth="1"/>
    <col min="5" max="5" width="10.42578125" customWidth="1"/>
    <col min="6" max="6" width="6" customWidth="1"/>
    <col min="7" max="7" width="12.42578125" customWidth="1"/>
    <col min="8" max="8" width="2.28515625" customWidth="1"/>
  </cols>
  <sheetData>
    <row r="1" spans="1:7">
      <c r="D1" s="8" t="s">
        <v>258</v>
      </c>
      <c r="E1" s="4"/>
    </row>
    <row r="2" spans="1:7">
      <c r="D2" s="8" t="s">
        <v>10</v>
      </c>
    </row>
    <row r="3" spans="1:7">
      <c r="D3" s="8" t="s">
        <v>9</v>
      </c>
    </row>
    <row r="4" spans="1:7">
      <c r="D4" s="8" t="s">
        <v>11</v>
      </c>
    </row>
    <row r="5" spans="1:7">
      <c r="D5" s="8" t="s">
        <v>297</v>
      </c>
    </row>
    <row r="6" spans="1:7">
      <c r="D6" s="8" t="s">
        <v>344</v>
      </c>
    </row>
    <row r="7" spans="1:7">
      <c r="D7" s="9" t="s">
        <v>360</v>
      </c>
    </row>
    <row r="8" spans="1:7">
      <c r="D8" s="9" t="s">
        <v>516</v>
      </c>
    </row>
    <row r="9" spans="1:7" ht="18.75">
      <c r="A9" s="207" t="s">
        <v>256</v>
      </c>
      <c r="B9" s="207"/>
      <c r="C9" s="208"/>
      <c r="D9" s="208"/>
      <c r="E9" s="208"/>
      <c r="F9" s="208"/>
    </row>
    <row r="10" spans="1:7" ht="18.75">
      <c r="A10" s="209" t="s">
        <v>257</v>
      </c>
      <c r="B10" s="207"/>
      <c r="C10" s="208"/>
      <c r="D10" s="208"/>
      <c r="E10" s="208"/>
      <c r="F10" s="208"/>
    </row>
    <row r="11" spans="1:7" ht="18.75">
      <c r="A11" s="207" t="s">
        <v>299</v>
      </c>
      <c r="B11" s="207"/>
      <c r="C11" s="208"/>
      <c r="D11" s="208"/>
      <c r="E11" s="208"/>
      <c r="F11" s="208"/>
    </row>
    <row r="12" spans="1:7" ht="15.75">
      <c r="C12" s="3"/>
      <c r="G12" t="s">
        <v>8</v>
      </c>
    </row>
    <row r="13" spans="1:7" ht="34.5" customHeight="1">
      <c r="A13" s="28" t="s">
        <v>0</v>
      </c>
      <c r="B13" s="28" t="s">
        <v>176</v>
      </c>
      <c r="C13" s="28" t="s">
        <v>1</v>
      </c>
      <c r="D13" s="28" t="s">
        <v>2</v>
      </c>
      <c r="E13" s="28" t="s">
        <v>3</v>
      </c>
      <c r="F13" s="28" t="s">
        <v>4</v>
      </c>
      <c r="G13" s="28" t="s">
        <v>5</v>
      </c>
    </row>
    <row r="14" spans="1:7" ht="15.75">
      <c r="A14" s="88" t="s">
        <v>12</v>
      </c>
      <c r="B14" s="88"/>
      <c r="C14" s="89"/>
      <c r="D14" s="89"/>
      <c r="E14" s="89"/>
      <c r="F14" s="89"/>
      <c r="G14" s="106">
        <f>SUM(G15,G204,G291,G307,G538)</f>
        <v>306621.09999999998</v>
      </c>
    </row>
    <row r="15" spans="1:7" ht="15.75">
      <c r="A15" s="126" t="s">
        <v>177</v>
      </c>
      <c r="B15" s="51" t="s">
        <v>178</v>
      </c>
      <c r="C15" s="52"/>
      <c r="D15" s="52"/>
      <c r="E15" s="52"/>
      <c r="F15" s="52"/>
      <c r="G15" s="102">
        <f>SUM(G16,G135,G150,G173,G186)</f>
        <v>85292.6</v>
      </c>
    </row>
    <row r="16" spans="1:7" ht="15.75">
      <c r="A16" s="36" t="s">
        <v>13</v>
      </c>
      <c r="B16" s="37" t="s">
        <v>178</v>
      </c>
      <c r="C16" s="37" t="s">
        <v>14</v>
      </c>
      <c r="D16" s="37"/>
      <c r="E16" s="38"/>
      <c r="F16" s="38"/>
      <c r="G16" s="44">
        <f>SUM(G17,G23,G82,G92,G97)</f>
        <v>19386.099999999999</v>
      </c>
    </row>
    <row r="17" spans="1:7" ht="31.5">
      <c r="A17" s="56" t="s">
        <v>15</v>
      </c>
      <c r="B17" s="57" t="s">
        <v>178</v>
      </c>
      <c r="C17" s="57" t="s">
        <v>14</v>
      </c>
      <c r="D17" s="57" t="s">
        <v>16</v>
      </c>
      <c r="E17" s="58"/>
      <c r="F17" s="58"/>
      <c r="G17" s="61">
        <f>SUM(G18)</f>
        <v>1342.5</v>
      </c>
    </row>
    <row r="18" spans="1:7" ht="31.5">
      <c r="A18" s="70" t="s">
        <v>260</v>
      </c>
      <c r="B18" s="71" t="s">
        <v>178</v>
      </c>
      <c r="C18" s="71" t="s">
        <v>14</v>
      </c>
      <c r="D18" s="71" t="s">
        <v>16</v>
      </c>
      <c r="E18" s="71" t="s">
        <v>17</v>
      </c>
      <c r="F18" s="71"/>
      <c r="G18" s="72">
        <f>SUM(G19)</f>
        <v>1342.5</v>
      </c>
    </row>
    <row r="19" spans="1:7" ht="15.75">
      <c r="A19" s="6" t="s">
        <v>18</v>
      </c>
      <c r="B19" s="5" t="s">
        <v>178</v>
      </c>
      <c r="C19" s="5" t="s">
        <v>14</v>
      </c>
      <c r="D19" s="5" t="s">
        <v>16</v>
      </c>
      <c r="E19" s="5" t="s">
        <v>19</v>
      </c>
      <c r="F19" s="5"/>
      <c r="G19" s="81">
        <f>SUM(G20)</f>
        <v>1342.5</v>
      </c>
    </row>
    <row r="20" spans="1:7" ht="31.5">
      <c r="A20" s="6" t="s">
        <v>20</v>
      </c>
      <c r="B20" s="5" t="s">
        <v>178</v>
      </c>
      <c r="C20" s="5" t="s">
        <v>14</v>
      </c>
      <c r="D20" s="5" t="s">
        <v>16</v>
      </c>
      <c r="E20" s="5" t="s">
        <v>19</v>
      </c>
      <c r="F20" s="5" t="s">
        <v>21</v>
      </c>
      <c r="G20" s="81">
        <f>SUM(G21)</f>
        <v>1342.5</v>
      </c>
    </row>
    <row r="21" spans="1:7" ht="15.75">
      <c r="A21" s="6" t="s">
        <v>22</v>
      </c>
      <c r="B21" s="5" t="s">
        <v>178</v>
      </c>
      <c r="C21" s="5" t="s">
        <v>14</v>
      </c>
      <c r="D21" s="5" t="s">
        <v>16</v>
      </c>
      <c r="E21" s="5" t="s">
        <v>19</v>
      </c>
      <c r="F21" s="5" t="s">
        <v>23</v>
      </c>
      <c r="G21" s="81">
        <f>SUM(G22)</f>
        <v>1342.5</v>
      </c>
    </row>
    <row r="22" spans="1:7" ht="15.75">
      <c r="A22" s="6" t="s">
        <v>24</v>
      </c>
      <c r="B22" s="5" t="s">
        <v>178</v>
      </c>
      <c r="C22" s="5" t="s">
        <v>14</v>
      </c>
      <c r="D22" s="5" t="s">
        <v>16</v>
      </c>
      <c r="E22" s="5" t="s">
        <v>19</v>
      </c>
      <c r="F22" s="5" t="s">
        <v>25</v>
      </c>
      <c r="G22" s="35">
        <v>1342.5</v>
      </c>
    </row>
    <row r="23" spans="1:7" ht="47.25">
      <c r="A23" s="56" t="s">
        <v>41</v>
      </c>
      <c r="B23" s="57" t="s">
        <v>178</v>
      </c>
      <c r="C23" s="60" t="s">
        <v>14</v>
      </c>
      <c r="D23" s="57" t="s">
        <v>42</v>
      </c>
      <c r="E23" s="57"/>
      <c r="F23" s="57"/>
      <c r="G23" s="61">
        <f>SUM(G24,G37,G76)</f>
        <v>11627</v>
      </c>
    </row>
    <row r="24" spans="1:7" ht="31.5">
      <c r="A24" s="70" t="s">
        <v>260</v>
      </c>
      <c r="B24" s="71" t="s">
        <v>178</v>
      </c>
      <c r="C24" s="71" t="s">
        <v>14</v>
      </c>
      <c r="D24" s="71" t="s">
        <v>42</v>
      </c>
      <c r="E24" s="71" t="s">
        <v>17</v>
      </c>
      <c r="F24" s="71"/>
      <c r="G24" s="72">
        <f>SUM(G25)</f>
        <v>9540.6</v>
      </c>
    </row>
    <row r="25" spans="1:7" ht="15.75">
      <c r="A25" s="6" t="s">
        <v>29</v>
      </c>
      <c r="B25" s="5" t="s">
        <v>178</v>
      </c>
      <c r="C25" s="5" t="s">
        <v>14</v>
      </c>
      <c r="D25" s="5" t="s">
        <v>42</v>
      </c>
      <c r="E25" s="5" t="s">
        <v>28</v>
      </c>
      <c r="F25" s="5"/>
      <c r="G25" s="81">
        <f>SUM(G26,G29,G33)</f>
        <v>9540.6</v>
      </c>
    </row>
    <row r="26" spans="1:7" ht="31.5">
      <c r="A26" s="6" t="s">
        <v>20</v>
      </c>
      <c r="B26" s="5" t="s">
        <v>178</v>
      </c>
      <c r="C26" s="5" t="s">
        <v>14</v>
      </c>
      <c r="D26" s="5" t="s">
        <v>42</v>
      </c>
      <c r="E26" s="5" t="s">
        <v>28</v>
      </c>
      <c r="F26" s="5" t="s">
        <v>21</v>
      </c>
      <c r="G26" s="81">
        <f>SUM(G27)</f>
        <v>9008</v>
      </c>
    </row>
    <row r="27" spans="1:7" ht="15.75">
      <c r="A27" s="6" t="s">
        <v>22</v>
      </c>
      <c r="B27" s="5" t="s">
        <v>178</v>
      </c>
      <c r="C27" s="5" t="s">
        <v>14</v>
      </c>
      <c r="D27" s="5" t="s">
        <v>42</v>
      </c>
      <c r="E27" s="5" t="s">
        <v>28</v>
      </c>
      <c r="F27" s="5" t="s">
        <v>23</v>
      </c>
      <c r="G27" s="81">
        <f>SUM(G28)</f>
        <v>9008</v>
      </c>
    </row>
    <row r="28" spans="1:7" ht="15.75">
      <c r="A28" s="6" t="s">
        <v>24</v>
      </c>
      <c r="B28" s="5" t="s">
        <v>178</v>
      </c>
      <c r="C28" s="5" t="s">
        <v>14</v>
      </c>
      <c r="D28" s="5" t="s">
        <v>42</v>
      </c>
      <c r="E28" s="5" t="s">
        <v>28</v>
      </c>
      <c r="F28" s="5" t="s">
        <v>25</v>
      </c>
      <c r="G28" s="35">
        <v>9008</v>
      </c>
    </row>
    <row r="29" spans="1:7" ht="15.75">
      <c r="A29" s="6" t="s">
        <v>30</v>
      </c>
      <c r="B29" s="5" t="s">
        <v>178</v>
      </c>
      <c r="C29" s="5" t="s">
        <v>14</v>
      </c>
      <c r="D29" s="5" t="s">
        <v>42</v>
      </c>
      <c r="E29" s="5" t="s">
        <v>28</v>
      </c>
      <c r="F29" s="5" t="s">
        <v>31</v>
      </c>
      <c r="G29" s="81">
        <f>SUM(G30)</f>
        <v>441.6</v>
      </c>
    </row>
    <row r="30" spans="1:7" ht="18" customHeight="1">
      <c r="A30" s="6" t="s">
        <v>32</v>
      </c>
      <c r="B30" s="5" t="s">
        <v>178</v>
      </c>
      <c r="C30" s="5" t="s">
        <v>14</v>
      </c>
      <c r="D30" s="5" t="s">
        <v>42</v>
      </c>
      <c r="E30" s="5" t="s">
        <v>28</v>
      </c>
      <c r="F30" s="5" t="s">
        <v>33</v>
      </c>
      <c r="G30" s="81">
        <f>SUM(G31:G32)</f>
        <v>441.6</v>
      </c>
    </row>
    <row r="31" spans="1:7" ht="31.5" customHeight="1">
      <c r="A31" s="6" t="s">
        <v>251</v>
      </c>
      <c r="B31" s="5" t="s">
        <v>178</v>
      </c>
      <c r="C31" s="5" t="s">
        <v>14</v>
      </c>
      <c r="D31" s="5" t="s">
        <v>42</v>
      </c>
      <c r="E31" s="5" t="s">
        <v>28</v>
      </c>
      <c r="F31" s="5" t="s">
        <v>250</v>
      </c>
      <c r="G31" s="103">
        <v>334.7</v>
      </c>
    </row>
    <row r="32" spans="1:7" ht="18" customHeight="1">
      <c r="A32" s="6" t="s">
        <v>34</v>
      </c>
      <c r="B32" s="5" t="s">
        <v>178</v>
      </c>
      <c r="C32" s="5" t="s">
        <v>14</v>
      </c>
      <c r="D32" s="5" t="s">
        <v>42</v>
      </c>
      <c r="E32" s="5" t="s">
        <v>28</v>
      </c>
      <c r="F32" s="5" t="s">
        <v>35</v>
      </c>
      <c r="G32" s="35">
        <v>106.9</v>
      </c>
    </row>
    <row r="33" spans="1:7" ht="15.75">
      <c r="A33" s="6" t="s">
        <v>37</v>
      </c>
      <c r="B33" s="5" t="s">
        <v>178</v>
      </c>
      <c r="C33" s="5" t="s">
        <v>14</v>
      </c>
      <c r="D33" s="5" t="s">
        <v>42</v>
      </c>
      <c r="E33" s="5" t="s">
        <v>28</v>
      </c>
      <c r="F33" s="5" t="s">
        <v>36</v>
      </c>
      <c r="G33" s="81">
        <f>SUM(G34)</f>
        <v>91</v>
      </c>
    </row>
    <row r="34" spans="1:7" ht="17.25" customHeight="1">
      <c r="A34" s="6" t="s">
        <v>195</v>
      </c>
      <c r="B34" s="5" t="s">
        <v>178</v>
      </c>
      <c r="C34" s="5" t="s">
        <v>14</v>
      </c>
      <c r="D34" s="5" t="s">
        <v>42</v>
      </c>
      <c r="E34" s="5" t="s">
        <v>28</v>
      </c>
      <c r="F34" s="5" t="s">
        <v>38</v>
      </c>
      <c r="G34" s="81">
        <f>SUM(G35:G36)</f>
        <v>91</v>
      </c>
    </row>
    <row r="35" spans="1:7" ht="17.25" customHeight="1">
      <c r="A35" s="6" t="s">
        <v>197</v>
      </c>
      <c r="B35" s="5" t="s">
        <v>178</v>
      </c>
      <c r="C35" s="5" t="s">
        <v>14</v>
      </c>
      <c r="D35" s="5" t="s">
        <v>42</v>
      </c>
      <c r="E35" s="5" t="s">
        <v>28</v>
      </c>
      <c r="F35" s="5" t="s">
        <v>40</v>
      </c>
      <c r="G35" s="103">
        <v>76</v>
      </c>
    </row>
    <row r="36" spans="1:7" ht="16.5" customHeight="1">
      <c r="A36" s="6" t="s">
        <v>39</v>
      </c>
      <c r="B36" s="5" t="s">
        <v>178</v>
      </c>
      <c r="C36" s="10" t="s">
        <v>14</v>
      </c>
      <c r="D36" s="5" t="s">
        <v>42</v>
      </c>
      <c r="E36" s="10" t="s">
        <v>28</v>
      </c>
      <c r="F36" s="5" t="s">
        <v>81</v>
      </c>
      <c r="G36" s="35">
        <v>15</v>
      </c>
    </row>
    <row r="37" spans="1:7" ht="15.75">
      <c r="A37" s="70" t="s">
        <v>43</v>
      </c>
      <c r="B37" s="71" t="s">
        <v>178</v>
      </c>
      <c r="C37" s="73" t="s">
        <v>14</v>
      </c>
      <c r="D37" s="71" t="s">
        <v>42</v>
      </c>
      <c r="E37" s="74" t="s">
        <v>44</v>
      </c>
      <c r="F37" s="75"/>
      <c r="G37" s="72">
        <f>SUM(G38,G72)</f>
        <v>1868</v>
      </c>
    </row>
    <row r="38" spans="1:7" ht="81.75" customHeight="1">
      <c r="A38" s="22" t="s">
        <v>45</v>
      </c>
      <c r="B38" s="5" t="s">
        <v>178</v>
      </c>
      <c r="C38" s="10" t="s">
        <v>14</v>
      </c>
      <c r="D38" s="5" t="s">
        <v>42</v>
      </c>
      <c r="E38" s="12" t="s">
        <v>46</v>
      </c>
      <c r="F38" s="13"/>
      <c r="G38" s="81">
        <f>SUM(G39,G46,G54,G61,G65)</f>
        <v>1611</v>
      </c>
    </row>
    <row r="39" spans="1:7" ht="31.5">
      <c r="A39" s="6" t="s">
        <v>47</v>
      </c>
      <c r="B39" s="5" t="s">
        <v>178</v>
      </c>
      <c r="C39" s="5" t="s">
        <v>14</v>
      </c>
      <c r="D39" s="5" t="s">
        <v>42</v>
      </c>
      <c r="E39" s="12" t="s">
        <v>48</v>
      </c>
      <c r="F39" s="13"/>
      <c r="G39" s="81">
        <f>SUM(G40,G43)</f>
        <v>189</v>
      </c>
    </row>
    <row r="40" spans="1:7" ht="31.5">
      <c r="A40" s="6" t="s">
        <v>20</v>
      </c>
      <c r="B40" s="5" t="s">
        <v>178</v>
      </c>
      <c r="C40" s="5" t="s">
        <v>14</v>
      </c>
      <c r="D40" s="5" t="s">
        <v>42</v>
      </c>
      <c r="E40" s="12" t="s">
        <v>48</v>
      </c>
      <c r="F40" s="5" t="s">
        <v>21</v>
      </c>
      <c r="G40" s="81">
        <f>SUM(G41)</f>
        <v>188.6</v>
      </c>
    </row>
    <row r="41" spans="1:7" ht="15.75">
      <c r="A41" s="6" t="s">
        <v>22</v>
      </c>
      <c r="B41" s="5" t="s">
        <v>178</v>
      </c>
      <c r="C41" s="5" t="s">
        <v>14</v>
      </c>
      <c r="D41" s="5" t="s">
        <v>42</v>
      </c>
      <c r="E41" s="12" t="s">
        <v>48</v>
      </c>
      <c r="F41" s="5" t="s">
        <v>23</v>
      </c>
      <c r="G41" s="81">
        <f>SUM(G42)</f>
        <v>188.6</v>
      </c>
    </row>
    <row r="42" spans="1:7" ht="15.75">
      <c r="A42" s="6" t="s">
        <v>24</v>
      </c>
      <c r="B42" s="5" t="s">
        <v>178</v>
      </c>
      <c r="C42" s="5" t="s">
        <v>14</v>
      </c>
      <c r="D42" s="5" t="s">
        <v>42</v>
      </c>
      <c r="E42" s="12" t="s">
        <v>48</v>
      </c>
      <c r="F42" s="5" t="s">
        <v>25</v>
      </c>
      <c r="G42" s="35">
        <v>188.6</v>
      </c>
    </row>
    <row r="43" spans="1:7" ht="15.75">
      <c r="A43" s="6" t="s">
        <v>30</v>
      </c>
      <c r="B43" s="5" t="s">
        <v>178</v>
      </c>
      <c r="C43" s="5" t="s">
        <v>14</v>
      </c>
      <c r="D43" s="5" t="s">
        <v>42</v>
      </c>
      <c r="E43" s="159" t="s">
        <v>48</v>
      </c>
      <c r="F43" s="13" t="s">
        <v>31</v>
      </c>
      <c r="G43" s="81">
        <f>SUM(G44)</f>
        <v>0.4</v>
      </c>
    </row>
    <row r="44" spans="1:7" ht="19.5" customHeight="1">
      <c r="A44" s="6" t="s">
        <v>32</v>
      </c>
      <c r="B44" s="5" t="s">
        <v>178</v>
      </c>
      <c r="C44" s="5" t="s">
        <v>14</v>
      </c>
      <c r="D44" s="5" t="s">
        <v>42</v>
      </c>
      <c r="E44" s="159" t="s">
        <v>48</v>
      </c>
      <c r="F44" s="13" t="s">
        <v>33</v>
      </c>
      <c r="G44" s="81">
        <f>SUM(G45)</f>
        <v>0.4</v>
      </c>
    </row>
    <row r="45" spans="1:7" ht="32.25" customHeight="1">
      <c r="A45" s="6" t="s">
        <v>251</v>
      </c>
      <c r="B45" s="5" t="s">
        <v>178</v>
      </c>
      <c r="C45" s="5" t="s">
        <v>14</v>
      </c>
      <c r="D45" s="5" t="s">
        <v>42</v>
      </c>
      <c r="E45" s="159" t="s">
        <v>48</v>
      </c>
      <c r="F45" s="13" t="s">
        <v>250</v>
      </c>
      <c r="G45" s="35">
        <v>0.4</v>
      </c>
    </row>
    <row r="46" spans="1:7" ht="47.25">
      <c r="A46" s="6" t="s">
        <v>51</v>
      </c>
      <c r="B46" s="5" t="s">
        <v>178</v>
      </c>
      <c r="C46" s="5" t="s">
        <v>14</v>
      </c>
      <c r="D46" s="5" t="s">
        <v>42</v>
      </c>
      <c r="E46" s="12" t="s">
        <v>52</v>
      </c>
      <c r="F46" s="13"/>
      <c r="G46" s="81">
        <f>SUM(G47,G50)</f>
        <v>237</v>
      </c>
    </row>
    <row r="47" spans="1:7" ht="31.5">
      <c r="A47" s="6" t="s">
        <v>20</v>
      </c>
      <c r="B47" s="5" t="s">
        <v>178</v>
      </c>
      <c r="C47" s="16" t="s">
        <v>14</v>
      </c>
      <c r="D47" s="16" t="s">
        <v>42</v>
      </c>
      <c r="E47" s="12" t="s">
        <v>52</v>
      </c>
      <c r="F47" s="5" t="s">
        <v>21</v>
      </c>
      <c r="G47" s="81">
        <f>SUM(G48)</f>
        <v>222.7</v>
      </c>
    </row>
    <row r="48" spans="1:7" ht="15.75">
      <c r="A48" s="6" t="s">
        <v>22</v>
      </c>
      <c r="B48" s="5" t="s">
        <v>178</v>
      </c>
      <c r="C48" s="10" t="s">
        <v>14</v>
      </c>
      <c r="D48" s="10" t="s">
        <v>42</v>
      </c>
      <c r="E48" s="12" t="s">
        <v>52</v>
      </c>
      <c r="F48" s="5" t="s">
        <v>23</v>
      </c>
      <c r="G48" s="81">
        <f>SUM(G49)</f>
        <v>222.7</v>
      </c>
    </row>
    <row r="49" spans="1:7" ht="15.75">
      <c r="A49" s="6" t="s">
        <v>24</v>
      </c>
      <c r="B49" s="5" t="s">
        <v>178</v>
      </c>
      <c r="C49" s="10" t="s">
        <v>14</v>
      </c>
      <c r="D49" s="10" t="s">
        <v>42</v>
      </c>
      <c r="E49" s="12" t="s">
        <v>52</v>
      </c>
      <c r="F49" s="5" t="s">
        <v>25</v>
      </c>
      <c r="G49" s="35">
        <v>222.7</v>
      </c>
    </row>
    <row r="50" spans="1:7" ht="15.75">
      <c r="A50" s="6" t="s">
        <v>30</v>
      </c>
      <c r="B50" s="5" t="s">
        <v>178</v>
      </c>
      <c r="C50" s="10" t="s">
        <v>14</v>
      </c>
      <c r="D50" s="10" t="s">
        <v>42</v>
      </c>
      <c r="E50" s="12" t="s">
        <v>52</v>
      </c>
      <c r="F50" s="5" t="s">
        <v>31</v>
      </c>
      <c r="G50" s="81">
        <f>SUM(G51)</f>
        <v>14.3</v>
      </c>
    </row>
    <row r="51" spans="1:7" ht="17.25" customHeight="1">
      <c r="A51" s="6" t="s">
        <v>32</v>
      </c>
      <c r="B51" s="5" t="s">
        <v>178</v>
      </c>
      <c r="C51" s="10" t="s">
        <v>14</v>
      </c>
      <c r="D51" s="10" t="s">
        <v>42</v>
      </c>
      <c r="E51" s="12" t="s">
        <v>52</v>
      </c>
      <c r="F51" s="5" t="s">
        <v>33</v>
      </c>
      <c r="G51" s="81">
        <f>SUM(G52:G53)</f>
        <v>14.3</v>
      </c>
    </row>
    <row r="52" spans="1:7" ht="33" customHeight="1">
      <c r="A52" s="6" t="s">
        <v>251</v>
      </c>
      <c r="B52" s="5" t="s">
        <v>178</v>
      </c>
      <c r="C52" s="10" t="s">
        <v>14</v>
      </c>
      <c r="D52" s="10" t="s">
        <v>42</v>
      </c>
      <c r="E52" s="130" t="s">
        <v>52</v>
      </c>
      <c r="F52" s="5" t="s">
        <v>250</v>
      </c>
      <c r="G52" s="103">
        <v>6</v>
      </c>
    </row>
    <row r="53" spans="1:7" ht="17.25" customHeight="1">
      <c r="A53" s="6" t="s">
        <v>34</v>
      </c>
      <c r="B53" s="5" t="s">
        <v>178</v>
      </c>
      <c r="C53" s="10" t="s">
        <v>14</v>
      </c>
      <c r="D53" s="10" t="s">
        <v>42</v>
      </c>
      <c r="E53" s="12" t="s">
        <v>52</v>
      </c>
      <c r="F53" s="5" t="s">
        <v>35</v>
      </c>
      <c r="G53" s="35">
        <v>8.3000000000000007</v>
      </c>
    </row>
    <row r="54" spans="1:7" ht="47.25">
      <c r="A54" s="6" t="s">
        <v>54</v>
      </c>
      <c r="B54" s="5" t="s">
        <v>178</v>
      </c>
      <c r="C54" s="17" t="s">
        <v>14</v>
      </c>
      <c r="D54" s="10" t="s">
        <v>42</v>
      </c>
      <c r="E54" s="5" t="s">
        <v>53</v>
      </c>
      <c r="F54" s="5"/>
      <c r="G54" s="81">
        <f>SUM(G55,G58)</f>
        <v>237</v>
      </c>
    </row>
    <row r="55" spans="1:7" ht="31.5">
      <c r="A55" s="6" t="s">
        <v>20</v>
      </c>
      <c r="B55" s="5" t="s">
        <v>178</v>
      </c>
      <c r="C55" s="10" t="s">
        <v>14</v>
      </c>
      <c r="D55" s="10" t="s">
        <v>42</v>
      </c>
      <c r="E55" s="5" t="s">
        <v>53</v>
      </c>
      <c r="F55" s="5" t="s">
        <v>21</v>
      </c>
      <c r="G55" s="81">
        <f>SUM(G56)</f>
        <v>229.2</v>
      </c>
    </row>
    <row r="56" spans="1:7" ht="15.75">
      <c r="A56" s="6" t="s">
        <v>22</v>
      </c>
      <c r="B56" s="5" t="s">
        <v>178</v>
      </c>
      <c r="C56" s="10" t="s">
        <v>14</v>
      </c>
      <c r="D56" s="10" t="s">
        <v>42</v>
      </c>
      <c r="E56" s="5" t="s">
        <v>53</v>
      </c>
      <c r="F56" s="5" t="s">
        <v>23</v>
      </c>
      <c r="G56" s="81">
        <f>SUM(G57)</f>
        <v>229.2</v>
      </c>
    </row>
    <row r="57" spans="1:7" ht="15.75">
      <c r="A57" s="6" t="s">
        <v>24</v>
      </c>
      <c r="B57" s="5" t="s">
        <v>178</v>
      </c>
      <c r="C57" s="10" t="s">
        <v>14</v>
      </c>
      <c r="D57" s="10" t="s">
        <v>42</v>
      </c>
      <c r="E57" s="5" t="s">
        <v>53</v>
      </c>
      <c r="F57" s="5" t="s">
        <v>25</v>
      </c>
      <c r="G57" s="35">
        <v>229.2</v>
      </c>
    </row>
    <row r="58" spans="1:7" ht="15.75">
      <c r="A58" s="6" t="s">
        <v>30</v>
      </c>
      <c r="B58" s="5" t="s">
        <v>178</v>
      </c>
      <c r="C58" s="10" t="s">
        <v>14</v>
      </c>
      <c r="D58" s="10" t="s">
        <v>42</v>
      </c>
      <c r="E58" s="5" t="s">
        <v>53</v>
      </c>
      <c r="F58" s="5" t="s">
        <v>31</v>
      </c>
      <c r="G58" s="81">
        <f>SUM(G59)</f>
        <v>7.8</v>
      </c>
    </row>
    <row r="59" spans="1:7" ht="17.25" customHeight="1">
      <c r="A59" s="6" t="s">
        <v>32</v>
      </c>
      <c r="B59" s="5" t="s">
        <v>178</v>
      </c>
      <c r="C59" s="10" t="s">
        <v>14</v>
      </c>
      <c r="D59" s="10" t="s">
        <v>42</v>
      </c>
      <c r="E59" s="5" t="s">
        <v>53</v>
      </c>
      <c r="F59" s="5" t="s">
        <v>33</v>
      </c>
      <c r="G59" s="81">
        <f>SUM(G60)</f>
        <v>7.8</v>
      </c>
    </row>
    <row r="60" spans="1:7" ht="30.75" customHeight="1">
      <c r="A60" s="6" t="s">
        <v>251</v>
      </c>
      <c r="B60" s="5" t="s">
        <v>178</v>
      </c>
      <c r="C60" s="10" t="s">
        <v>14</v>
      </c>
      <c r="D60" s="10" t="s">
        <v>42</v>
      </c>
      <c r="E60" s="5" t="s">
        <v>53</v>
      </c>
      <c r="F60" s="5" t="s">
        <v>250</v>
      </c>
      <c r="G60" s="103">
        <v>7.8</v>
      </c>
    </row>
    <row r="61" spans="1:7" ht="31.5">
      <c r="A61" s="6" t="s">
        <v>56</v>
      </c>
      <c r="B61" s="5" t="s">
        <v>178</v>
      </c>
      <c r="C61" s="17" t="s">
        <v>14</v>
      </c>
      <c r="D61" s="10" t="s">
        <v>42</v>
      </c>
      <c r="E61" s="5" t="s">
        <v>55</v>
      </c>
      <c r="F61" s="5"/>
      <c r="G61" s="81">
        <f>SUM(G62)</f>
        <v>237</v>
      </c>
    </row>
    <row r="62" spans="1:7" ht="31.5">
      <c r="A62" s="6" t="s">
        <v>20</v>
      </c>
      <c r="B62" s="5" t="s">
        <v>178</v>
      </c>
      <c r="C62" s="10" t="s">
        <v>14</v>
      </c>
      <c r="D62" s="10" t="s">
        <v>42</v>
      </c>
      <c r="E62" s="5" t="s">
        <v>55</v>
      </c>
      <c r="F62" s="5" t="s">
        <v>21</v>
      </c>
      <c r="G62" s="81">
        <f>SUM(G63)</f>
        <v>237</v>
      </c>
    </row>
    <row r="63" spans="1:7" ht="15.75">
      <c r="A63" s="6" t="s">
        <v>22</v>
      </c>
      <c r="B63" s="5" t="s">
        <v>178</v>
      </c>
      <c r="C63" s="10" t="s">
        <v>14</v>
      </c>
      <c r="D63" s="10" t="s">
        <v>42</v>
      </c>
      <c r="E63" s="5" t="s">
        <v>55</v>
      </c>
      <c r="F63" s="5" t="s">
        <v>23</v>
      </c>
      <c r="G63" s="81">
        <f>SUM(G64)</f>
        <v>237</v>
      </c>
    </row>
    <row r="64" spans="1:7" ht="15.75" customHeight="1">
      <c r="A64" s="6" t="s">
        <v>24</v>
      </c>
      <c r="B64" s="5" t="s">
        <v>178</v>
      </c>
      <c r="C64" s="10" t="s">
        <v>14</v>
      </c>
      <c r="D64" s="10" t="s">
        <v>42</v>
      </c>
      <c r="E64" s="5" t="s">
        <v>55</v>
      </c>
      <c r="F64" s="5" t="s">
        <v>25</v>
      </c>
      <c r="G64" s="35">
        <v>237</v>
      </c>
    </row>
    <row r="65" spans="1:7" ht="47.25">
      <c r="A65" s="6" t="s">
        <v>57</v>
      </c>
      <c r="B65" s="5" t="s">
        <v>178</v>
      </c>
      <c r="C65" s="10" t="s">
        <v>14</v>
      </c>
      <c r="D65" s="10" t="s">
        <v>42</v>
      </c>
      <c r="E65" s="5" t="s">
        <v>58</v>
      </c>
      <c r="F65" s="5"/>
      <c r="G65" s="81">
        <f>SUM(G66,G69)</f>
        <v>711</v>
      </c>
    </row>
    <row r="66" spans="1:7" ht="31.5">
      <c r="A66" s="6" t="s">
        <v>20</v>
      </c>
      <c r="B66" s="5" t="s">
        <v>178</v>
      </c>
      <c r="C66" s="10" t="s">
        <v>14</v>
      </c>
      <c r="D66" s="10" t="s">
        <v>42</v>
      </c>
      <c r="E66" s="5" t="s">
        <v>58</v>
      </c>
      <c r="F66" s="5" t="s">
        <v>21</v>
      </c>
      <c r="G66" s="81">
        <f>SUM(G67)</f>
        <v>703.3</v>
      </c>
    </row>
    <row r="67" spans="1:7" ht="15.75">
      <c r="A67" s="6" t="s">
        <v>22</v>
      </c>
      <c r="B67" s="5" t="s">
        <v>178</v>
      </c>
      <c r="C67" s="10" t="s">
        <v>14</v>
      </c>
      <c r="D67" s="10" t="s">
        <v>42</v>
      </c>
      <c r="E67" s="5" t="s">
        <v>58</v>
      </c>
      <c r="F67" s="5" t="s">
        <v>23</v>
      </c>
      <c r="G67" s="81">
        <f>SUM(G68)</f>
        <v>703.3</v>
      </c>
    </row>
    <row r="68" spans="1:7" ht="15.75">
      <c r="A68" s="6" t="s">
        <v>24</v>
      </c>
      <c r="B68" s="5" t="s">
        <v>178</v>
      </c>
      <c r="C68" s="10" t="s">
        <v>14</v>
      </c>
      <c r="D68" s="10" t="s">
        <v>42</v>
      </c>
      <c r="E68" s="5" t="s">
        <v>58</v>
      </c>
      <c r="F68" s="5" t="s">
        <v>25</v>
      </c>
      <c r="G68" s="35">
        <v>703.3</v>
      </c>
    </row>
    <row r="69" spans="1:7" ht="15.75">
      <c r="A69" s="6" t="s">
        <v>30</v>
      </c>
      <c r="B69" s="5" t="s">
        <v>178</v>
      </c>
      <c r="C69" s="10" t="s">
        <v>14</v>
      </c>
      <c r="D69" s="10" t="s">
        <v>42</v>
      </c>
      <c r="E69" s="5" t="s">
        <v>58</v>
      </c>
      <c r="F69" s="5" t="s">
        <v>31</v>
      </c>
      <c r="G69" s="81">
        <f>SUM(G70)</f>
        <v>7.7</v>
      </c>
    </row>
    <row r="70" spans="1:7" ht="18" customHeight="1">
      <c r="A70" s="6" t="s">
        <v>32</v>
      </c>
      <c r="B70" s="5" t="s">
        <v>178</v>
      </c>
      <c r="C70" s="10" t="s">
        <v>14</v>
      </c>
      <c r="D70" s="10" t="s">
        <v>42</v>
      </c>
      <c r="E70" s="5" t="s">
        <v>58</v>
      </c>
      <c r="F70" s="5" t="s">
        <v>33</v>
      </c>
      <c r="G70" s="81">
        <f>SUM(G71)</f>
        <v>7.7</v>
      </c>
    </row>
    <row r="71" spans="1:7" ht="31.5" customHeight="1">
      <c r="A71" s="6" t="s">
        <v>251</v>
      </c>
      <c r="B71" s="5" t="s">
        <v>178</v>
      </c>
      <c r="C71" s="10" t="s">
        <v>14</v>
      </c>
      <c r="D71" s="10" t="s">
        <v>42</v>
      </c>
      <c r="E71" s="5" t="s">
        <v>58</v>
      </c>
      <c r="F71" s="5" t="s">
        <v>250</v>
      </c>
      <c r="G71" s="103">
        <v>7.7</v>
      </c>
    </row>
    <row r="72" spans="1:7" ht="63" customHeight="1">
      <c r="A72" s="6" t="s">
        <v>287</v>
      </c>
      <c r="B72" s="5" t="s">
        <v>178</v>
      </c>
      <c r="C72" s="10" t="s">
        <v>14</v>
      </c>
      <c r="D72" s="10" t="s">
        <v>42</v>
      </c>
      <c r="E72" s="10" t="s">
        <v>286</v>
      </c>
      <c r="F72" s="13"/>
      <c r="G72" s="81">
        <f>SUM(G73)</f>
        <v>257</v>
      </c>
    </row>
    <row r="73" spans="1:7" ht="31.5" customHeight="1">
      <c r="A73" s="6" t="s">
        <v>20</v>
      </c>
      <c r="B73" s="5" t="s">
        <v>178</v>
      </c>
      <c r="C73" s="10" t="s">
        <v>14</v>
      </c>
      <c r="D73" s="10" t="s">
        <v>42</v>
      </c>
      <c r="E73" s="10" t="s">
        <v>286</v>
      </c>
      <c r="F73" s="13" t="s">
        <v>21</v>
      </c>
      <c r="G73" s="81">
        <f>SUM(G74)</f>
        <v>257</v>
      </c>
    </row>
    <row r="74" spans="1:7" ht="17.25" customHeight="1">
      <c r="A74" s="6" t="s">
        <v>22</v>
      </c>
      <c r="B74" s="5" t="s">
        <v>178</v>
      </c>
      <c r="C74" s="10" t="s">
        <v>14</v>
      </c>
      <c r="D74" s="10" t="s">
        <v>42</v>
      </c>
      <c r="E74" s="10" t="s">
        <v>286</v>
      </c>
      <c r="F74" s="13" t="s">
        <v>23</v>
      </c>
      <c r="G74" s="81">
        <f>SUM(G75)</f>
        <v>257</v>
      </c>
    </row>
    <row r="75" spans="1:7" ht="17.25" customHeight="1">
      <c r="A75" s="6" t="s">
        <v>24</v>
      </c>
      <c r="B75" s="5" t="s">
        <v>178</v>
      </c>
      <c r="C75" s="10" t="s">
        <v>14</v>
      </c>
      <c r="D75" s="10" t="s">
        <v>42</v>
      </c>
      <c r="E75" s="10" t="s">
        <v>286</v>
      </c>
      <c r="F75" s="13" t="s">
        <v>25</v>
      </c>
      <c r="G75" s="35">
        <v>257</v>
      </c>
    </row>
    <row r="76" spans="1:7" ht="17.25" customHeight="1">
      <c r="A76" s="76" t="s">
        <v>106</v>
      </c>
      <c r="B76" s="71" t="s">
        <v>178</v>
      </c>
      <c r="C76" s="73" t="s">
        <v>14</v>
      </c>
      <c r="D76" s="73" t="s">
        <v>42</v>
      </c>
      <c r="E76" s="77" t="s">
        <v>105</v>
      </c>
      <c r="F76" s="75"/>
      <c r="G76" s="72">
        <f>SUM(G77)</f>
        <v>218.4</v>
      </c>
    </row>
    <row r="77" spans="1:7" ht="34.5" customHeight="1">
      <c r="A77" s="6" t="s">
        <v>301</v>
      </c>
      <c r="B77" s="5" t="s">
        <v>178</v>
      </c>
      <c r="C77" s="10" t="s">
        <v>14</v>
      </c>
      <c r="D77" s="107" t="s">
        <v>42</v>
      </c>
      <c r="E77" s="10" t="s">
        <v>300</v>
      </c>
      <c r="F77" s="13"/>
      <c r="G77" s="81">
        <f>SUM(G78)</f>
        <v>218.4</v>
      </c>
    </row>
    <row r="78" spans="1:7" ht="17.25" customHeight="1">
      <c r="A78" s="6" t="s">
        <v>30</v>
      </c>
      <c r="B78" s="5" t="s">
        <v>178</v>
      </c>
      <c r="C78" s="10" t="s">
        <v>14</v>
      </c>
      <c r="D78" s="107" t="s">
        <v>42</v>
      </c>
      <c r="E78" s="10" t="s">
        <v>300</v>
      </c>
      <c r="F78" s="13" t="s">
        <v>31</v>
      </c>
      <c r="G78" s="81">
        <f>SUM(G79)</f>
        <v>218.4</v>
      </c>
    </row>
    <row r="79" spans="1:7" ht="17.25" customHeight="1">
      <c r="A79" s="6" t="s">
        <v>32</v>
      </c>
      <c r="B79" s="5" t="s">
        <v>178</v>
      </c>
      <c r="C79" s="10" t="s">
        <v>14</v>
      </c>
      <c r="D79" s="107" t="s">
        <v>42</v>
      </c>
      <c r="E79" s="10" t="s">
        <v>300</v>
      </c>
      <c r="F79" s="13" t="s">
        <v>33</v>
      </c>
      <c r="G79" s="81">
        <f>SUM(G80:G81)</f>
        <v>218.4</v>
      </c>
    </row>
    <row r="80" spans="1:7" ht="32.25" customHeight="1">
      <c r="A80" s="6" t="s">
        <v>251</v>
      </c>
      <c r="B80" s="5" t="s">
        <v>178</v>
      </c>
      <c r="C80" s="10" t="s">
        <v>14</v>
      </c>
      <c r="D80" s="107" t="s">
        <v>42</v>
      </c>
      <c r="E80" s="10" t="s">
        <v>300</v>
      </c>
      <c r="F80" s="13" t="s">
        <v>250</v>
      </c>
      <c r="G80" s="103">
        <v>201.9</v>
      </c>
    </row>
    <row r="81" spans="1:7" ht="17.25" customHeight="1">
      <c r="A81" s="6" t="s">
        <v>34</v>
      </c>
      <c r="B81" s="5" t="s">
        <v>178</v>
      </c>
      <c r="C81" s="10" t="s">
        <v>14</v>
      </c>
      <c r="D81" s="107" t="s">
        <v>42</v>
      </c>
      <c r="E81" s="10" t="s">
        <v>300</v>
      </c>
      <c r="F81" s="13" t="s">
        <v>35</v>
      </c>
      <c r="G81" s="35">
        <v>16.5</v>
      </c>
    </row>
    <row r="82" spans="1:7" ht="17.25" customHeight="1">
      <c r="A82" s="56" t="s">
        <v>489</v>
      </c>
      <c r="B82" s="57" t="s">
        <v>178</v>
      </c>
      <c r="C82" s="62" t="s">
        <v>14</v>
      </c>
      <c r="D82" s="62" t="s">
        <v>93</v>
      </c>
      <c r="E82" s="62"/>
      <c r="F82" s="60"/>
      <c r="G82" s="61">
        <f>SUM(G83)</f>
        <v>400</v>
      </c>
    </row>
    <row r="83" spans="1:7" ht="17.25" customHeight="1">
      <c r="A83" s="187" t="s">
        <v>491</v>
      </c>
      <c r="B83" s="188" t="s">
        <v>178</v>
      </c>
      <c r="C83" s="189" t="s">
        <v>14</v>
      </c>
      <c r="D83" s="189" t="s">
        <v>93</v>
      </c>
      <c r="E83" s="189" t="s">
        <v>490</v>
      </c>
      <c r="F83" s="190"/>
      <c r="G83" s="191">
        <f>SUM(G84,G88)</f>
        <v>400</v>
      </c>
    </row>
    <row r="84" spans="1:7" ht="32.25" customHeight="1">
      <c r="A84" s="140" t="s">
        <v>492</v>
      </c>
      <c r="B84" s="108" t="s">
        <v>178</v>
      </c>
      <c r="C84" s="107" t="s">
        <v>14</v>
      </c>
      <c r="D84" s="107" t="s">
        <v>93</v>
      </c>
      <c r="E84" s="107" t="s">
        <v>494</v>
      </c>
      <c r="F84" s="149"/>
      <c r="G84" s="81">
        <f>SUM(G85)</f>
        <v>200</v>
      </c>
    </row>
    <row r="85" spans="1:7" ht="17.25" customHeight="1">
      <c r="A85" s="6" t="s">
        <v>30</v>
      </c>
      <c r="B85" s="108" t="s">
        <v>178</v>
      </c>
      <c r="C85" s="107" t="s">
        <v>14</v>
      </c>
      <c r="D85" s="107" t="s">
        <v>93</v>
      </c>
      <c r="E85" s="107" t="s">
        <v>494</v>
      </c>
      <c r="F85" s="149" t="s">
        <v>31</v>
      </c>
      <c r="G85" s="81">
        <f>SUM(G86)</f>
        <v>200</v>
      </c>
    </row>
    <row r="86" spans="1:7" ht="17.25" customHeight="1">
      <c r="A86" s="6" t="s">
        <v>32</v>
      </c>
      <c r="B86" s="108" t="s">
        <v>178</v>
      </c>
      <c r="C86" s="107" t="s">
        <v>14</v>
      </c>
      <c r="D86" s="107" t="s">
        <v>93</v>
      </c>
      <c r="E86" s="107" t="s">
        <v>494</v>
      </c>
      <c r="F86" s="149" t="s">
        <v>33</v>
      </c>
      <c r="G86" s="81">
        <f>SUM(G87)</f>
        <v>200</v>
      </c>
    </row>
    <row r="87" spans="1:7" ht="17.25" customHeight="1">
      <c r="A87" s="6" t="s">
        <v>34</v>
      </c>
      <c r="B87" s="108" t="s">
        <v>178</v>
      </c>
      <c r="C87" s="107" t="s">
        <v>14</v>
      </c>
      <c r="D87" s="107" t="s">
        <v>93</v>
      </c>
      <c r="E87" s="107" t="s">
        <v>494</v>
      </c>
      <c r="F87" s="149" t="s">
        <v>35</v>
      </c>
      <c r="G87" s="103">
        <v>200</v>
      </c>
    </row>
    <row r="88" spans="1:7" ht="17.25" customHeight="1">
      <c r="A88" s="140" t="s">
        <v>493</v>
      </c>
      <c r="B88" s="108" t="s">
        <v>178</v>
      </c>
      <c r="C88" s="107" t="s">
        <v>14</v>
      </c>
      <c r="D88" s="107" t="s">
        <v>93</v>
      </c>
      <c r="E88" s="107" t="s">
        <v>495</v>
      </c>
      <c r="F88" s="149"/>
      <c r="G88" s="81">
        <f>SUM(G89)</f>
        <v>200</v>
      </c>
    </row>
    <row r="89" spans="1:7" ht="17.25" customHeight="1">
      <c r="A89" s="6" t="s">
        <v>30</v>
      </c>
      <c r="B89" s="108" t="s">
        <v>178</v>
      </c>
      <c r="C89" s="107" t="s">
        <v>14</v>
      </c>
      <c r="D89" s="107" t="s">
        <v>93</v>
      </c>
      <c r="E89" s="107" t="s">
        <v>495</v>
      </c>
      <c r="F89" s="149" t="s">
        <v>31</v>
      </c>
      <c r="G89" s="81">
        <f>SUM(G90)</f>
        <v>200</v>
      </c>
    </row>
    <row r="90" spans="1:7" ht="17.25" customHeight="1">
      <c r="A90" s="6" t="s">
        <v>32</v>
      </c>
      <c r="B90" s="108" t="s">
        <v>178</v>
      </c>
      <c r="C90" s="107" t="s">
        <v>14</v>
      </c>
      <c r="D90" s="107" t="s">
        <v>93</v>
      </c>
      <c r="E90" s="107" t="s">
        <v>495</v>
      </c>
      <c r="F90" s="149" t="s">
        <v>33</v>
      </c>
      <c r="G90" s="81">
        <f>SUM(G91)</f>
        <v>200</v>
      </c>
    </row>
    <row r="91" spans="1:7" ht="17.25" customHeight="1">
      <c r="A91" s="6" t="s">
        <v>34</v>
      </c>
      <c r="B91" s="108" t="s">
        <v>178</v>
      </c>
      <c r="C91" s="107" t="s">
        <v>14</v>
      </c>
      <c r="D91" s="107" t="s">
        <v>93</v>
      </c>
      <c r="E91" s="107" t="s">
        <v>495</v>
      </c>
      <c r="F91" s="149" t="s">
        <v>35</v>
      </c>
      <c r="G91" s="103">
        <v>200</v>
      </c>
    </row>
    <row r="92" spans="1:7" ht="15.75">
      <c r="A92" s="56" t="s">
        <v>59</v>
      </c>
      <c r="B92" s="57" t="s">
        <v>178</v>
      </c>
      <c r="C92" s="62" t="s">
        <v>14</v>
      </c>
      <c r="D92" s="63">
        <v>11</v>
      </c>
      <c r="E92" s="63"/>
      <c r="F92" s="60"/>
      <c r="G92" s="61">
        <f>SUM(G93)</f>
        <v>388.9</v>
      </c>
    </row>
    <row r="93" spans="1:7" ht="15.75">
      <c r="A93" s="70" t="s">
        <v>59</v>
      </c>
      <c r="B93" s="71" t="s">
        <v>178</v>
      </c>
      <c r="C93" s="73" t="s">
        <v>14</v>
      </c>
      <c r="D93" s="74">
        <v>11</v>
      </c>
      <c r="E93" s="74" t="s">
        <v>60</v>
      </c>
      <c r="F93" s="75"/>
      <c r="G93" s="72">
        <f>SUM(G94)</f>
        <v>388.9</v>
      </c>
    </row>
    <row r="94" spans="1:7" ht="15.75">
      <c r="A94" s="22" t="s">
        <v>61</v>
      </c>
      <c r="B94" s="5" t="s">
        <v>178</v>
      </c>
      <c r="C94" s="5" t="s">
        <v>14</v>
      </c>
      <c r="D94" s="12">
        <v>11</v>
      </c>
      <c r="E94" s="12" t="s">
        <v>62</v>
      </c>
      <c r="F94" s="13"/>
      <c r="G94" s="81">
        <f>SUM(G95)</f>
        <v>388.9</v>
      </c>
    </row>
    <row r="95" spans="1:7" ht="15.75">
      <c r="A95" s="6" t="s">
        <v>37</v>
      </c>
      <c r="B95" s="5" t="s">
        <v>178</v>
      </c>
      <c r="C95" s="5" t="s">
        <v>14</v>
      </c>
      <c r="D95" s="12">
        <v>11</v>
      </c>
      <c r="E95" s="12" t="s">
        <v>62</v>
      </c>
      <c r="F95" s="5" t="s">
        <v>36</v>
      </c>
      <c r="G95" s="81">
        <f>SUM(G96)</f>
        <v>388.9</v>
      </c>
    </row>
    <row r="96" spans="1:7" ht="15.75">
      <c r="A96" s="6" t="s">
        <v>63</v>
      </c>
      <c r="B96" s="5" t="s">
        <v>178</v>
      </c>
      <c r="C96" s="10" t="s">
        <v>14</v>
      </c>
      <c r="D96" s="15">
        <v>11</v>
      </c>
      <c r="E96" s="15" t="s">
        <v>62</v>
      </c>
      <c r="F96" s="5" t="s">
        <v>64</v>
      </c>
      <c r="G96" s="35">
        <v>388.9</v>
      </c>
    </row>
    <row r="97" spans="1:7" ht="18" customHeight="1">
      <c r="A97" s="56" t="s">
        <v>65</v>
      </c>
      <c r="B97" s="57" t="s">
        <v>178</v>
      </c>
      <c r="C97" s="62" t="s">
        <v>14</v>
      </c>
      <c r="D97" s="63">
        <v>13</v>
      </c>
      <c r="E97" s="63"/>
      <c r="F97" s="60"/>
      <c r="G97" s="61">
        <f>SUM(G98,G107,G111,G117,G130)</f>
        <v>5627.7</v>
      </c>
    </row>
    <row r="98" spans="1:7" ht="16.5" customHeight="1">
      <c r="A98" s="76" t="s">
        <v>66</v>
      </c>
      <c r="B98" s="71" t="s">
        <v>178</v>
      </c>
      <c r="C98" s="73" t="s">
        <v>14</v>
      </c>
      <c r="D98" s="77">
        <v>13</v>
      </c>
      <c r="E98" s="77" t="s">
        <v>67</v>
      </c>
      <c r="F98" s="75"/>
      <c r="G98" s="72">
        <f>SUM(G99)</f>
        <v>749.6</v>
      </c>
    </row>
    <row r="99" spans="1:7" ht="15.75">
      <c r="A99" s="22" t="s">
        <v>68</v>
      </c>
      <c r="B99" s="5" t="s">
        <v>178</v>
      </c>
      <c r="C99" s="10" t="s">
        <v>14</v>
      </c>
      <c r="D99" s="18">
        <v>13</v>
      </c>
      <c r="E99" s="18" t="s">
        <v>69</v>
      </c>
      <c r="F99" s="13"/>
      <c r="G99" s="81">
        <f>SUM(G100,G103)</f>
        <v>749.6</v>
      </c>
    </row>
    <row r="100" spans="1:7" ht="31.5">
      <c r="A100" s="6" t="s">
        <v>20</v>
      </c>
      <c r="B100" s="5" t="s">
        <v>178</v>
      </c>
      <c r="C100" s="5" t="s">
        <v>14</v>
      </c>
      <c r="D100" s="18">
        <v>13</v>
      </c>
      <c r="E100" s="18" t="s">
        <v>69</v>
      </c>
      <c r="F100" s="5" t="s">
        <v>21</v>
      </c>
      <c r="G100" s="81">
        <f>SUM(G101)</f>
        <v>714.6</v>
      </c>
    </row>
    <row r="101" spans="1:7" ht="15.75">
      <c r="A101" s="6" t="s">
        <v>22</v>
      </c>
      <c r="B101" s="5" t="s">
        <v>178</v>
      </c>
      <c r="C101" s="5" t="s">
        <v>14</v>
      </c>
      <c r="D101" s="18">
        <v>13</v>
      </c>
      <c r="E101" s="18" t="s">
        <v>69</v>
      </c>
      <c r="F101" s="5" t="s">
        <v>23</v>
      </c>
      <c r="G101" s="81">
        <f>SUM(G102)</f>
        <v>714.6</v>
      </c>
    </row>
    <row r="102" spans="1:7" ht="15.75">
      <c r="A102" s="6" t="s">
        <v>24</v>
      </c>
      <c r="B102" s="5" t="s">
        <v>178</v>
      </c>
      <c r="C102" s="5" t="s">
        <v>14</v>
      </c>
      <c r="D102" s="18">
        <v>13</v>
      </c>
      <c r="E102" s="18" t="s">
        <v>69</v>
      </c>
      <c r="F102" s="5" t="s">
        <v>25</v>
      </c>
      <c r="G102" s="35">
        <v>714.6</v>
      </c>
    </row>
    <row r="103" spans="1:7" ht="18" customHeight="1">
      <c r="A103" s="6" t="s">
        <v>30</v>
      </c>
      <c r="B103" s="5" t="s">
        <v>178</v>
      </c>
      <c r="C103" s="5" t="s">
        <v>14</v>
      </c>
      <c r="D103" s="18">
        <v>13</v>
      </c>
      <c r="E103" s="18" t="s">
        <v>69</v>
      </c>
      <c r="F103" s="5" t="s">
        <v>31</v>
      </c>
      <c r="G103" s="81">
        <f>SUM(G104)</f>
        <v>35</v>
      </c>
    </row>
    <row r="104" spans="1:7" ht="16.5" customHeight="1">
      <c r="A104" s="6" t="s">
        <v>32</v>
      </c>
      <c r="B104" s="5" t="s">
        <v>178</v>
      </c>
      <c r="C104" s="5" t="s">
        <v>14</v>
      </c>
      <c r="D104" s="18">
        <v>13</v>
      </c>
      <c r="E104" s="18" t="s">
        <v>69</v>
      </c>
      <c r="F104" s="5" t="s">
        <v>33</v>
      </c>
      <c r="G104" s="81">
        <f>SUM(G105:G106)</f>
        <v>35</v>
      </c>
    </row>
    <row r="105" spans="1:7" ht="33" customHeight="1">
      <c r="A105" s="6" t="s">
        <v>251</v>
      </c>
      <c r="B105" s="5" t="s">
        <v>178</v>
      </c>
      <c r="C105" s="5" t="s">
        <v>14</v>
      </c>
      <c r="D105" s="18">
        <v>13</v>
      </c>
      <c r="E105" s="18" t="s">
        <v>69</v>
      </c>
      <c r="F105" s="5" t="s">
        <v>250</v>
      </c>
      <c r="G105" s="103">
        <v>29.1</v>
      </c>
    </row>
    <row r="106" spans="1:7" ht="16.5" customHeight="1">
      <c r="A106" s="6" t="s">
        <v>34</v>
      </c>
      <c r="B106" s="5" t="s">
        <v>178</v>
      </c>
      <c r="C106" s="10" t="s">
        <v>14</v>
      </c>
      <c r="D106" s="19">
        <v>13</v>
      </c>
      <c r="E106" s="18" t="s">
        <v>69</v>
      </c>
      <c r="F106" s="5" t="s">
        <v>35</v>
      </c>
      <c r="G106" s="35">
        <v>5.9</v>
      </c>
    </row>
    <row r="107" spans="1:7" ht="16.5" customHeight="1">
      <c r="A107" s="70" t="s">
        <v>59</v>
      </c>
      <c r="B107" s="71" t="s">
        <v>178</v>
      </c>
      <c r="C107" s="73" t="s">
        <v>14</v>
      </c>
      <c r="D107" s="74">
        <v>13</v>
      </c>
      <c r="E107" s="74" t="s">
        <v>60</v>
      </c>
      <c r="F107" s="75"/>
      <c r="G107" s="72">
        <f>SUM(G108)</f>
        <v>300</v>
      </c>
    </row>
    <row r="108" spans="1:7" ht="32.25" customHeight="1">
      <c r="A108" s="22" t="s">
        <v>418</v>
      </c>
      <c r="B108" s="5" t="s">
        <v>178</v>
      </c>
      <c r="C108" s="5" t="s">
        <v>14</v>
      </c>
      <c r="D108" s="159">
        <v>13</v>
      </c>
      <c r="E108" s="159" t="s">
        <v>419</v>
      </c>
      <c r="F108" s="13"/>
      <c r="G108" s="81">
        <f>SUM(G109)</f>
        <v>300</v>
      </c>
    </row>
    <row r="109" spans="1:7" ht="16.5" customHeight="1">
      <c r="A109" s="6" t="s">
        <v>128</v>
      </c>
      <c r="B109" s="5" t="s">
        <v>178</v>
      </c>
      <c r="C109" s="5" t="s">
        <v>14</v>
      </c>
      <c r="D109" s="159">
        <v>13</v>
      </c>
      <c r="E109" s="159" t="s">
        <v>419</v>
      </c>
      <c r="F109" s="5" t="s">
        <v>125</v>
      </c>
      <c r="G109" s="81">
        <f>SUM(G110)</f>
        <v>300</v>
      </c>
    </row>
    <row r="110" spans="1:7" ht="16.5" customHeight="1">
      <c r="A110" s="6" t="s">
        <v>420</v>
      </c>
      <c r="B110" s="5" t="s">
        <v>178</v>
      </c>
      <c r="C110" s="10" t="s">
        <v>14</v>
      </c>
      <c r="D110" s="15">
        <v>13</v>
      </c>
      <c r="E110" s="159" t="s">
        <v>419</v>
      </c>
      <c r="F110" s="5" t="s">
        <v>421</v>
      </c>
      <c r="G110" s="35">
        <v>300</v>
      </c>
    </row>
    <row r="111" spans="1:7" ht="16.5" customHeight="1">
      <c r="A111" s="70" t="s">
        <v>70</v>
      </c>
      <c r="B111" s="71" t="s">
        <v>178</v>
      </c>
      <c r="C111" s="73" t="s">
        <v>14</v>
      </c>
      <c r="D111" s="74">
        <v>13</v>
      </c>
      <c r="E111" s="74" t="s">
        <v>71</v>
      </c>
      <c r="F111" s="75"/>
      <c r="G111" s="72">
        <f>SUM(G112)</f>
        <v>283.89999999999998</v>
      </c>
    </row>
    <row r="112" spans="1:7" ht="16.5" customHeight="1">
      <c r="A112" s="6" t="s">
        <v>72</v>
      </c>
      <c r="B112" s="5" t="s">
        <v>178</v>
      </c>
      <c r="C112" s="10" t="s">
        <v>14</v>
      </c>
      <c r="D112" s="12">
        <v>13</v>
      </c>
      <c r="E112" s="12" t="s">
        <v>73</v>
      </c>
      <c r="F112" s="13"/>
      <c r="G112" s="81">
        <f>SUM(G113)</f>
        <v>283.89999999999998</v>
      </c>
    </row>
    <row r="113" spans="1:7" ht="17.25" customHeight="1">
      <c r="A113" s="6" t="s">
        <v>423</v>
      </c>
      <c r="B113" s="5" t="s">
        <v>178</v>
      </c>
      <c r="C113" s="10" t="s">
        <v>14</v>
      </c>
      <c r="D113" s="159">
        <v>13</v>
      </c>
      <c r="E113" s="159" t="s">
        <v>422</v>
      </c>
      <c r="F113" s="13"/>
      <c r="G113" s="81">
        <f>SUM(G114)</f>
        <v>283.89999999999998</v>
      </c>
    </row>
    <row r="114" spans="1:7" ht="16.5" customHeight="1">
      <c r="A114" s="6" t="s">
        <v>30</v>
      </c>
      <c r="B114" s="5" t="s">
        <v>178</v>
      </c>
      <c r="C114" s="10" t="s">
        <v>14</v>
      </c>
      <c r="D114" s="12">
        <v>13</v>
      </c>
      <c r="E114" s="159" t="s">
        <v>422</v>
      </c>
      <c r="F114" s="13" t="s">
        <v>31</v>
      </c>
      <c r="G114" s="81">
        <f>SUM(G115)</f>
        <v>283.89999999999998</v>
      </c>
    </row>
    <row r="115" spans="1:7" ht="16.5" customHeight="1">
      <c r="A115" s="6" t="s">
        <v>30</v>
      </c>
      <c r="B115" s="5" t="s">
        <v>178</v>
      </c>
      <c r="C115" s="5" t="s">
        <v>14</v>
      </c>
      <c r="D115" s="12">
        <v>13</v>
      </c>
      <c r="E115" s="159" t="s">
        <v>422</v>
      </c>
      <c r="F115" s="13" t="s">
        <v>33</v>
      </c>
      <c r="G115" s="81">
        <f>SUM(G116)</f>
        <v>283.89999999999998</v>
      </c>
    </row>
    <row r="116" spans="1:7" ht="18" customHeight="1">
      <c r="A116" s="6" t="s">
        <v>32</v>
      </c>
      <c r="B116" s="5" t="s">
        <v>178</v>
      </c>
      <c r="C116" s="10" t="s">
        <v>14</v>
      </c>
      <c r="D116" s="12">
        <v>13</v>
      </c>
      <c r="E116" s="159" t="s">
        <v>422</v>
      </c>
      <c r="F116" s="5" t="s">
        <v>35</v>
      </c>
      <c r="G116" s="35">
        <v>283.89999999999998</v>
      </c>
    </row>
    <row r="117" spans="1:7" ht="15.75">
      <c r="A117" s="70" t="s">
        <v>74</v>
      </c>
      <c r="B117" s="71" t="s">
        <v>178</v>
      </c>
      <c r="C117" s="73" t="s">
        <v>14</v>
      </c>
      <c r="D117" s="78">
        <v>13</v>
      </c>
      <c r="E117" s="78" t="s">
        <v>75</v>
      </c>
      <c r="F117" s="71"/>
      <c r="G117" s="72">
        <f>SUM(G118)</f>
        <v>4283.2</v>
      </c>
    </row>
    <row r="118" spans="1:7" ht="16.5" customHeight="1">
      <c r="A118" s="6" t="s">
        <v>77</v>
      </c>
      <c r="B118" s="5" t="s">
        <v>178</v>
      </c>
      <c r="C118" s="5" t="s">
        <v>14</v>
      </c>
      <c r="D118" s="12">
        <v>13</v>
      </c>
      <c r="E118" s="12" t="s">
        <v>76</v>
      </c>
      <c r="F118" s="13"/>
      <c r="G118" s="81">
        <f>SUM(G119,G122,G126)</f>
        <v>4283.2</v>
      </c>
    </row>
    <row r="119" spans="1:7" ht="31.5">
      <c r="A119" s="6" t="s">
        <v>20</v>
      </c>
      <c r="B119" s="5" t="s">
        <v>178</v>
      </c>
      <c r="C119" s="5" t="s">
        <v>14</v>
      </c>
      <c r="D119" s="12">
        <v>13</v>
      </c>
      <c r="E119" s="12" t="s">
        <v>76</v>
      </c>
      <c r="F119" s="5" t="s">
        <v>21</v>
      </c>
      <c r="G119" s="81">
        <f>SUM(G120)</f>
        <v>2457.6</v>
      </c>
    </row>
    <row r="120" spans="1:7" ht="15.75">
      <c r="A120" s="6" t="s">
        <v>80</v>
      </c>
      <c r="B120" s="5" t="s">
        <v>178</v>
      </c>
      <c r="C120" s="5" t="s">
        <v>14</v>
      </c>
      <c r="D120" s="12">
        <v>13</v>
      </c>
      <c r="E120" s="12" t="s">
        <v>76</v>
      </c>
      <c r="F120" s="5" t="s">
        <v>78</v>
      </c>
      <c r="G120" s="81">
        <f>SUM(G121)</f>
        <v>2457.6</v>
      </c>
    </row>
    <row r="121" spans="1:7" ht="15.75">
      <c r="A121" s="6" t="s">
        <v>24</v>
      </c>
      <c r="B121" s="5" t="s">
        <v>178</v>
      </c>
      <c r="C121" s="5" t="s">
        <v>14</v>
      </c>
      <c r="D121" s="12">
        <v>13</v>
      </c>
      <c r="E121" s="12" t="s">
        <v>76</v>
      </c>
      <c r="F121" s="5" t="s">
        <v>79</v>
      </c>
      <c r="G121" s="35">
        <v>2457.6</v>
      </c>
    </row>
    <row r="122" spans="1:7" ht="15.75">
      <c r="A122" s="6" t="s">
        <v>30</v>
      </c>
      <c r="B122" s="5" t="s">
        <v>178</v>
      </c>
      <c r="C122" s="5" t="s">
        <v>14</v>
      </c>
      <c r="D122" s="12">
        <v>13</v>
      </c>
      <c r="E122" s="12" t="s">
        <v>76</v>
      </c>
      <c r="F122" s="5" t="s">
        <v>31</v>
      </c>
      <c r="G122" s="81">
        <f>SUM(G123)</f>
        <v>1742.6</v>
      </c>
    </row>
    <row r="123" spans="1:7" ht="18" customHeight="1">
      <c r="A123" s="6" t="s">
        <v>32</v>
      </c>
      <c r="B123" s="5" t="s">
        <v>178</v>
      </c>
      <c r="C123" s="5" t="s">
        <v>14</v>
      </c>
      <c r="D123" s="12">
        <v>13</v>
      </c>
      <c r="E123" s="12" t="s">
        <v>76</v>
      </c>
      <c r="F123" s="5" t="s">
        <v>33</v>
      </c>
      <c r="G123" s="81">
        <f>SUM(G124:G125)</f>
        <v>1742.6</v>
      </c>
    </row>
    <row r="124" spans="1:7" ht="32.25" customHeight="1">
      <c r="A124" s="6" t="s">
        <v>251</v>
      </c>
      <c r="B124" s="5" t="s">
        <v>178</v>
      </c>
      <c r="C124" s="5" t="s">
        <v>14</v>
      </c>
      <c r="D124" s="12">
        <v>13</v>
      </c>
      <c r="E124" s="12" t="s">
        <v>76</v>
      </c>
      <c r="F124" s="5" t="s">
        <v>250</v>
      </c>
      <c r="G124" s="103">
        <v>8.3000000000000007</v>
      </c>
    </row>
    <row r="125" spans="1:7" ht="17.25" customHeight="1">
      <c r="A125" s="6" t="s">
        <v>34</v>
      </c>
      <c r="B125" s="5" t="s">
        <v>178</v>
      </c>
      <c r="C125" s="5" t="s">
        <v>14</v>
      </c>
      <c r="D125" s="12">
        <v>13</v>
      </c>
      <c r="E125" s="12" t="s">
        <v>76</v>
      </c>
      <c r="F125" s="5" t="s">
        <v>35</v>
      </c>
      <c r="G125" s="35">
        <v>1734.3</v>
      </c>
    </row>
    <row r="126" spans="1:7" ht="15.75">
      <c r="A126" s="6" t="s">
        <v>37</v>
      </c>
      <c r="B126" s="5" t="s">
        <v>178</v>
      </c>
      <c r="C126" s="5" t="s">
        <v>14</v>
      </c>
      <c r="D126" s="12">
        <v>13</v>
      </c>
      <c r="E126" s="12" t="s">
        <v>76</v>
      </c>
      <c r="F126" s="5" t="s">
        <v>36</v>
      </c>
      <c r="G126" s="81">
        <f>SUM(G127)</f>
        <v>83</v>
      </c>
    </row>
    <row r="127" spans="1:7" ht="17.25" customHeight="1">
      <c r="A127" s="6" t="s">
        <v>195</v>
      </c>
      <c r="B127" s="5" t="s">
        <v>178</v>
      </c>
      <c r="C127" s="5" t="s">
        <v>14</v>
      </c>
      <c r="D127" s="12">
        <v>13</v>
      </c>
      <c r="E127" s="12" t="s">
        <v>76</v>
      </c>
      <c r="F127" s="5" t="s">
        <v>38</v>
      </c>
      <c r="G127" s="81">
        <f>SUM(G128:G129)</f>
        <v>83</v>
      </c>
    </row>
    <row r="128" spans="1:7" ht="18" customHeight="1">
      <c r="A128" s="6" t="s">
        <v>39</v>
      </c>
      <c r="B128" s="5" t="s">
        <v>178</v>
      </c>
      <c r="C128" s="5" t="s">
        <v>14</v>
      </c>
      <c r="D128" s="12">
        <v>13</v>
      </c>
      <c r="E128" s="12" t="s">
        <v>76</v>
      </c>
      <c r="F128" s="5" t="s">
        <v>40</v>
      </c>
      <c r="G128" s="35">
        <v>67</v>
      </c>
    </row>
    <row r="129" spans="1:7" ht="18" customHeight="1">
      <c r="A129" s="6" t="s">
        <v>197</v>
      </c>
      <c r="B129" s="5" t="s">
        <v>178</v>
      </c>
      <c r="C129" s="10" t="s">
        <v>14</v>
      </c>
      <c r="D129" s="15">
        <v>13</v>
      </c>
      <c r="E129" s="15" t="s">
        <v>76</v>
      </c>
      <c r="F129" s="5" t="s">
        <v>81</v>
      </c>
      <c r="G129" s="35">
        <v>16</v>
      </c>
    </row>
    <row r="130" spans="1:7" ht="18" customHeight="1">
      <c r="A130" s="96" t="s">
        <v>106</v>
      </c>
      <c r="B130" s="71" t="s">
        <v>178</v>
      </c>
      <c r="C130" s="71" t="s">
        <v>14</v>
      </c>
      <c r="D130" s="98" t="s">
        <v>167</v>
      </c>
      <c r="E130" s="74" t="s">
        <v>105</v>
      </c>
      <c r="F130" s="71"/>
      <c r="G130" s="72">
        <f>SUM(G131)</f>
        <v>11</v>
      </c>
    </row>
    <row r="131" spans="1:7" ht="33.75" customHeight="1">
      <c r="A131" s="6" t="s">
        <v>366</v>
      </c>
      <c r="B131" s="5" t="s">
        <v>178</v>
      </c>
      <c r="C131" s="10" t="s">
        <v>14</v>
      </c>
      <c r="D131" s="15">
        <v>13</v>
      </c>
      <c r="E131" s="15" t="s">
        <v>364</v>
      </c>
      <c r="F131" s="5"/>
      <c r="G131" s="81">
        <f>SUM(G132)</f>
        <v>11</v>
      </c>
    </row>
    <row r="132" spans="1:7" ht="18" customHeight="1">
      <c r="A132" s="6" t="s">
        <v>30</v>
      </c>
      <c r="B132" s="5" t="s">
        <v>178</v>
      </c>
      <c r="C132" s="10" t="s">
        <v>14</v>
      </c>
      <c r="D132" s="15">
        <v>13</v>
      </c>
      <c r="E132" s="15" t="s">
        <v>364</v>
      </c>
      <c r="F132" s="5" t="s">
        <v>31</v>
      </c>
      <c r="G132" s="81">
        <f>SUM(G133)</f>
        <v>11</v>
      </c>
    </row>
    <row r="133" spans="1:7" ht="18" customHeight="1">
      <c r="A133" s="6" t="s">
        <v>32</v>
      </c>
      <c r="B133" s="5" t="s">
        <v>178</v>
      </c>
      <c r="C133" s="10" t="s">
        <v>14</v>
      </c>
      <c r="D133" s="15">
        <v>13</v>
      </c>
      <c r="E133" s="15" t="s">
        <v>364</v>
      </c>
      <c r="F133" s="5" t="s">
        <v>33</v>
      </c>
      <c r="G133" s="81">
        <f>SUM(G134)</f>
        <v>11</v>
      </c>
    </row>
    <row r="134" spans="1:7" ht="18" customHeight="1">
      <c r="A134" s="6" t="s">
        <v>34</v>
      </c>
      <c r="B134" s="5" t="s">
        <v>178</v>
      </c>
      <c r="C134" s="10" t="s">
        <v>14</v>
      </c>
      <c r="D134" s="15">
        <v>13</v>
      </c>
      <c r="E134" s="15" t="s">
        <v>364</v>
      </c>
      <c r="F134" s="5" t="s">
        <v>35</v>
      </c>
      <c r="G134" s="103">
        <v>11</v>
      </c>
    </row>
    <row r="135" spans="1:7" s="25" customFormat="1" ht="34.5" customHeight="1">
      <c r="A135" s="142" t="s">
        <v>280</v>
      </c>
      <c r="B135" s="37" t="s">
        <v>178</v>
      </c>
      <c r="C135" s="37" t="s">
        <v>27</v>
      </c>
      <c r="D135" s="42"/>
      <c r="E135" s="42"/>
      <c r="F135" s="37"/>
      <c r="G135" s="44">
        <f>SUM(G136)</f>
        <v>1851.6</v>
      </c>
    </row>
    <row r="136" spans="1:7" s="25" customFormat="1" ht="32.25" customHeight="1">
      <c r="A136" s="110" t="s">
        <v>281</v>
      </c>
      <c r="B136" s="57" t="s">
        <v>178</v>
      </c>
      <c r="C136" s="57" t="s">
        <v>27</v>
      </c>
      <c r="D136" s="143" t="s">
        <v>112</v>
      </c>
      <c r="E136" s="63"/>
      <c r="F136" s="57"/>
      <c r="G136" s="61">
        <f>SUM(G137)</f>
        <v>1851.6</v>
      </c>
    </row>
    <row r="137" spans="1:7" ht="31.5" customHeight="1">
      <c r="A137" s="96" t="s">
        <v>424</v>
      </c>
      <c r="B137" s="71" t="s">
        <v>178</v>
      </c>
      <c r="C137" s="71" t="s">
        <v>27</v>
      </c>
      <c r="D137" s="98" t="s">
        <v>112</v>
      </c>
      <c r="E137" s="74" t="s">
        <v>425</v>
      </c>
      <c r="F137" s="71"/>
      <c r="G137" s="72">
        <f>SUM(G138)</f>
        <v>1851.6</v>
      </c>
    </row>
    <row r="138" spans="1:7" ht="34.5" customHeight="1">
      <c r="A138" s="11" t="s">
        <v>77</v>
      </c>
      <c r="B138" s="5" t="s">
        <v>178</v>
      </c>
      <c r="C138" s="5" t="s">
        <v>27</v>
      </c>
      <c r="D138" s="23" t="s">
        <v>112</v>
      </c>
      <c r="E138" s="159" t="s">
        <v>426</v>
      </c>
      <c r="F138" s="5"/>
      <c r="G138" s="81">
        <f>SUM(G139,G142,G146)</f>
        <v>1851.6</v>
      </c>
    </row>
    <row r="139" spans="1:7" ht="18" customHeight="1">
      <c r="A139" s="6" t="s">
        <v>20</v>
      </c>
      <c r="B139" s="5" t="s">
        <v>178</v>
      </c>
      <c r="C139" s="5" t="s">
        <v>27</v>
      </c>
      <c r="D139" s="23" t="s">
        <v>112</v>
      </c>
      <c r="E139" s="159" t="s">
        <v>426</v>
      </c>
      <c r="F139" s="5" t="s">
        <v>21</v>
      </c>
      <c r="G139" s="81">
        <f>SUM(G140)</f>
        <v>1747.1</v>
      </c>
    </row>
    <row r="140" spans="1:7" ht="18" customHeight="1">
      <c r="A140" s="2" t="s">
        <v>80</v>
      </c>
      <c r="B140" s="5" t="s">
        <v>178</v>
      </c>
      <c r="C140" s="5" t="s">
        <v>27</v>
      </c>
      <c r="D140" s="23" t="s">
        <v>112</v>
      </c>
      <c r="E140" s="159" t="s">
        <v>426</v>
      </c>
      <c r="F140" s="5" t="s">
        <v>78</v>
      </c>
      <c r="G140" s="81">
        <f>SUM(G141)</f>
        <v>1747.1</v>
      </c>
    </row>
    <row r="141" spans="1:7" ht="18" customHeight="1">
      <c r="A141" s="2" t="s">
        <v>24</v>
      </c>
      <c r="B141" s="5" t="s">
        <v>178</v>
      </c>
      <c r="C141" s="5" t="s">
        <v>27</v>
      </c>
      <c r="D141" s="23" t="s">
        <v>112</v>
      </c>
      <c r="E141" s="159" t="s">
        <v>426</v>
      </c>
      <c r="F141" s="5" t="s">
        <v>79</v>
      </c>
      <c r="G141" s="35">
        <v>1747.1</v>
      </c>
    </row>
    <row r="142" spans="1:7" ht="18" customHeight="1">
      <c r="A142" s="6" t="s">
        <v>30</v>
      </c>
      <c r="B142" s="5" t="s">
        <v>178</v>
      </c>
      <c r="C142" s="5" t="s">
        <v>27</v>
      </c>
      <c r="D142" s="23" t="s">
        <v>112</v>
      </c>
      <c r="E142" s="159" t="s">
        <v>426</v>
      </c>
      <c r="F142" s="5" t="s">
        <v>31</v>
      </c>
      <c r="G142" s="81">
        <f>SUM(G143)</f>
        <v>94.5</v>
      </c>
    </row>
    <row r="143" spans="1:7" ht="18" customHeight="1">
      <c r="A143" s="6" t="s">
        <v>32</v>
      </c>
      <c r="B143" s="5" t="s">
        <v>178</v>
      </c>
      <c r="C143" s="5" t="s">
        <v>27</v>
      </c>
      <c r="D143" s="23" t="s">
        <v>112</v>
      </c>
      <c r="E143" s="159" t="s">
        <v>426</v>
      </c>
      <c r="F143" s="5" t="s">
        <v>33</v>
      </c>
      <c r="G143" s="81">
        <f>SUM(G144:G145)</f>
        <v>94.5</v>
      </c>
    </row>
    <row r="144" spans="1:7" ht="18" customHeight="1">
      <c r="A144" s="6" t="s">
        <v>251</v>
      </c>
      <c r="B144" s="5" t="s">
        <v>178</v>
      </c>
      <c r="C144" s="5" t="s">
        <v>27</v>
      </c>
      <c r="D144" s="23" t="s">
        <v>112</v>
      </c>
      <c r="E144" s="159" t="s">
        <v>426</v>
      </c>
      <c r="F144" s="5" t="s">
        <v>250</v>
      </c>
      <c r="G144" s="103">
        <v>50.7</v>
      </c>
    </row>
    <row r="145" spans="1:7" ht="18" customHeight="1">
      <c r="A145" s="6" t="s">
        <v>34</v>
      </c>
      <c r="B145" s="5" t="s">
        <v>178</v>
      </c>
      <c r="C145" s="5" t="s">
        <v>27</v>
      </c>
      <c r="D145" s="23" t="s">
        <v>112</v>
      </c>
      <c r="E145" s="159" t="s">
        <v>426</v>
      </c>
      <c r="F145" s="5" t="s">
        <v>35</v>
      </c>
      <c r="G145" s="35">
        <v>43.8</v>
      </c>
    </row>
    <row r="146" spans="1:7" ht="18" customHeight="1">
      <c r="A146" s="6" t="s">
        <v>37</v>
      </c>
      <c r="B146" s="5" t="s">
        <v>178</v>
      </c>
      <c r="C146" s="5" t="s">
        <v>27</v>
      </c>
      <c r="D146" s="23" t="s">
        <v>112</v>
      </c>
      <c r="E146" s="159" t="s">
        <v>426</v>
      </c>
      <c r="F146" s="5" t="s">
        <v>36</v>
      </c>
      <c r="G146" s="81">
        <f>SUM(G147)</f>
        <v>10</v>
      </c>
    </row>
    <row r="147" spans="1:7" ht="18" customHeight="1">
      <c r="A147" s="6" t="s">
        <v>195</v>
      </c>
      <c r="B147" s="5" t="s">
        <v>178</v>
      </c>
      <c r="C147" s="5" t="s">
        <v>27</v>
      </c>
      <c r="D147" s="23" t="s">
        <v>112</v>
      </c>
      <c r="E147" s="159" t="s">
        <v>426</v>
      </c>
      <c r="F147" s="5" t="s">
        <v>38</v>
      </c>
      <c r="G147" s="81">
        <f>SUM(G148:G149)</f>
        <v>10</v>
      </c>
    </row>
    <row r="148" spans="1:7" ht="18" customHeight="1">
      <c r="A148" s="6" t="s">
        <v>39</v>
      </c>
      <c r="B148" s="5" t="s">
        <v>178</v>
      </c>
      <c r="C148" s="5" t="s">
        <v>27</v>
      </c>
      <c r="D148" s="23" t="s">
        <v>112</v>
      </c>
      <c r="E148" s="159" t="s">
        <v>426</v>
      </c>
      <c r="F148" s="5" t="s">
        <v>40</v>
      </c>
      <c r="G148" s="35">
        <v>9</v>
      </c>
    </row>
    <row r="149" spans="1:7" ht="17.25" customHeight="1">
      <c r="A149" s="6" t="s">
        <v>197</v>
      </c>
      <c r="B149" s="5" t="s">
        <v>178</v>
      </c>
      <c r="C149" s="5" t="s">
        <v>27</v>
      </c>
      <c r="D149" s="23" t="s">
        <v>112</v>
      </c>
      <c r="E149" s="159" t="s">
        <v>426</v>
      </c>
      <c r="F149" s="5" t="s">
        <v>81</v>
      </c>
      <c r="G149" s="35">
        <v>1</v>
      </c>
    </row>
    <row r="150" spans="1:7" ht="15.75">
      <c r="A150" s="40" t="s">
        <v>88</v>
      </c>
      <c r="B150" s="37" t="s">
        <v>178</v>
      </c>
      <c r="C150" s="41" t="s">
        <v>42</v>
      </c>
      <c r="D150" s="42"/>
      <c r="E150" s="42"/>
      <c r="F150" s="43"/>
      <c r="G150" s="44">
        <f>SUM(G151)</f>
        <v>484.3</v>
      </c>
    </row>
    <row r="151" spans="1:7" ht="15.75">
      <c r="A151" s="56" t="s">
        <v>89</v>
      </c>
      <c r="B151" s="57" t="s">
        <v>178</v>
      </c>
      <c r="C151" s="62" t="s">
        <v>42</v>
      </c>
      <c r="D151" s="63">
        <v>12</v>
      </c>
      <c r="E151" s="63"/>
      <c r="F151" s="60"/>
      <c r="G151" s="61">
        <f>SUM(G152,G169,G164)</f>
        <v>484.3</v>
      </c>
    </row>
    <row r="152" spans="1:7" ht="31.5">
      <c r="A152" s="70" t="s">
        <v>70</v>
      </c>
      <c r="B152" s="71" t="s">
        <v>178</v>
      </c>
      <c r="C152" s="71" t="s">
        <v>42</v>
      </c>
      <c r="D152" s="74">
        <v>12</v>
      </c>
      <c r="E152" s="74" t="s">
        <v>71</v>
      </c>
      <c r="F152" s="75"/>
      <c r="G152" s="72">
        <f>SUM(G153)</f>
        <v>330.3</v>
      </c>
    </row>
    <row r="153" spans="1:7" ht="17.25" customHeight="1">
      <c r="A153" s="6" t="s">
        <v>77</v>
      </c>
      <c r="B153" s="5" t="s">
        <v>178</v>
      </c>
      <c r="C153" s="5" t="s">
        <v>42</v>
      </c>
      <c r="D153" s="12">
        <v>12</v>
      </c>
      <c r="E153" s="12" t="s">
        <v>90</v>
      </c>
      <c r="F153" s="5"/>
      <c r="G153" s="81">
        <f>SUM(G154,G157,G161)</f>
        <v>330.3</v>
      </c>
    </row>
    <row r="154" spans="1:7" ht="31.5">
      <c r="A154" s="6" t="s">
        <v>20</v>
      </c>
      <c r="B154" s="5" t="s">
        <v>178</v>
      </c>
      <c r="C154" s="5" t="s">
        <v>42</v>
      </c>
      <c r="D154" s="12">
        <v>12</v>
      </c>
      <c r="E154" s="12" t="s">
        <v>90</v>
      </c>
      <c r="F154" s="5" t="s">
        <v>21</v>
      </c>
      <c r="G154" s="81">
        <f>SUM(G155)</f>
        <v>305.3</v>
      </c>
    </row>
    <row r="155" spans="1:7" ht="15.75">
      <c r="A155" s="6" t="s">
        <v>80</v>
      </c>
      <c r="B155" s="5" t="s">
        <v>178</v>
      </c>
      <c r="C155" s="5" t="s">
        <v>42</v>
      </c>
      <c r="D155" s="12">
        <v>12</v>
      </c>
      <c r="E155" s="12" t="s">
        <v>90</v>
      </c>
      <c r="F155" s="5" t="s">
        <v>78</v>
      </c>
      <c r="G155" s="81">
        <f>SUM(G156)</f>
        <v>305.3</v>
      </c>
    </row>
    <row r="156" spans="1:7" ht="15.75">
      <c r="A156" s="6" t="s">
        <v>24</v>
      </c>
      <c r="B156" s="5" t="s">
        <v>178</v>
      </c>
      <c r="C156" s="5" t="s">
        <v>42</v>
      </c>
      <c r="D156" s="12">
        <v>12</v>
      </c>
      <c r="E156" s="12" t="s">
        <v>90</v>
      </c>
      <c r="F156" s="5" t="s">
        <v>79</v>
      </c>
      <c r="G156" s="35">
        <v>305.3</v>
      </c>
    </row>
    <row r="157" spans="1:7" ht="15.75">
      <c r="A157" s="6" t="s">
        <v>30</v>
      </c>
      <c r="B157" s="5" t="s">
        <v>178</v>
      </c>
      <c r="C157" s="5" t="s">
        <v>42</v>
      </c>
      <c r="D157" s="12">
        <v>12</v>
      </c>
      <c r="E157" s="12" t="s">
        <v>90</v>
      </c>
      <c r="F157" s="5" t="s">
        <v>31</v>
      </c>
      <c r="G157" s="81">
        <f>SUM(G158)</f>
        <v>16</v>
      </c>
    </row>
    <row r="158" spans="1:7" ht="18" customHeight="1">
      <c r="A158" s="6" t="s">
        <v>32</v>
      </c>
      <c r="B158" s="5" t="s">
        <v>178</v>
      </c>
      <c r="C158" s="5" t="s">
        <v>42</v>
      </c>
      <c r="D158" s="12">
        <v>12</v>
      </c>
      <c r="E158" s="12" t="s">
        <v>90</v>
      </c>
      <c r="F158" s="5" t="s">
        <v>33</v>
      </c>
      <c r="G158" s="81">
        <f>SUM(G159:G160)</f>
        <v>16</v>
      </c>
    </row>
    <row r="159" spans="1:7" ht="31.5" customHeight="1">
      <c r="A159" s="6" t="s">
        <v>251</v>
      </c>
      <c r="B159" s="5" t="s">
        <v>178</v>
      </c>
      <c r="C159" s="5" t="s">
        <v>42</v>
      </c>
      <c r="D159" s="130">
        <v>12</v>
      </c>
      <c r="E159" s="130" t="s">
        <v>90</v>
      </c>
      <c r="F159" s="5" t="s">
        <v>250</v>
      </c>
      <c r="G159" s="103">
        <v>9</v>
      </c>
    </row>
    <row r="160" spans="1:7" ht="16.5" customHeight="1">
      <c r="A160" s="6" t="s">
        <v>34</v>
      </c>
      <c r="B160" s="5" t="s">
        <v>178</v>
      </c>
      <c r="C160" s="5" t="s">
        <v>42</v>
      </c>
      <c r="D160" s="12">
        <v>12</v>
      </c>
      <c r="E160" s="12" t="s">
        <v>90</v>
      </c>
      <c r="F160" s="5" t="s">
        <v>35</v>
      </c>
      <c r="G160" s="35">
        <v>7</v>
      </c>
    </row>
    <row r="161" spans="1:7" ht="15.75">
      <c r="A161" s="6" t="s">
        <v>37</v>
      </c>
      <c r="B161" s="5" t="s">
        <v>178</v>
      </c>
      <c r="C161" s="5" t="s">
        <v>42</v>
      </c>
      <c r="D161" s="12">
        <v>12</v>
      </c>
      <c r="E161" s="12" t="s">
        <v>90</v>
      </c>
      <c r="F161" s="5" t="s">
        <v>36</v>
      </c>
      <c r="G161" s="81">
        <f>SUM(G162)</f>
        <v>9</v>
      </c>
    </row>
    <row r="162" spans="1:7" ht="17.25" customHeight="1">
      <c r="A162" s="6" t="s">
        <v>195</v>
      </c>
      <c r="B162" s="5" t="s">
        <v>178</v>
      </c>
      <c r="C162" s="5" t="s">
        <v>42</v>
      </c>
      <c r="D162" s="12">
        <v>12</v>
      </c>
      <c r="E162" s="12" t="s">
        <v>90</v>
      </c>
      <c r="F162" s="5" t="s">
        <v>38</v>
      </c>
      <c r="G162" s="81">
        <f>SUM(G163)</f>
        <v>9</v>
      </c>
    </row>
    <row r="163" spans="1:7" ht="17.25" customHeight="1">
      <c r="A163" s="6" t="s">
        <v>39</v>
      </c>
      <c r="B163" s="5" t="s">
        <v>178</v>
      </c>
      <c r="C163" s="10" t="s">
        <v>42</v>
      </c>
      <c r="D163" s="15">
        <v>12</v>
      </c>
      <c r="E163" s="15" t="s">
        <v>90</v>
      </c>
      <c r="F163" s="5" t="s">
        <v>40</v>
      </c>
      <c r="G163" s="35">
        <v>9</v>
      </c>
    </row>
    <row r="164" spans="1:7" ht="18" customHeight="1">
      <c r="A164" s="185" t="s">
        <v>455</v>
      </c>
      <c r="B164" s="71" t="s">
        <v>178</v>
      </c>
      <c r="C164" s="73" t="s">
        <v>42</v>
      </c>
      <c r="D164" s="73" t="s">
        <v>291</v>
      </c>
      <c r="E164" s="186" t="s">
        <v>453</v>
      </c>
      <c r="F164" s="71"/>
      <c r="G164" s="72">
        <f>SUM(G165)</f>
        <v>54</v>
      </c>
    </row>
    <row r="165" spans="1:7" ht="15.75" customHeight="1">
      <c r="A165" s="11" t="s">
        <v>456</v>
      </c>
      <c r="B165" s="5" t="s">
        <v>178</v>
      </c>
      <c r="C165" s="10" t="s">
        <v>42</v>
      </c>
      <c r="D165" s="15">
        <v>12</v>
      </c>
      <c r="E165" s="15" t="s">
        <v>454</v>
      </c>
      <c r="F165" s="13"/>
      <c r="G165" s="81">
        <f>SUM(G166)</f>
        <v>54</v>
      </c>
    </row>
    <row r="166" spans="1:7" ht="18" customHeight="1">
      <c r="A166" s="6" t="s">
        <v>30</v>
      </c>
      <c r="B166" s="5" t="s">
        <v>178</v>
      </c>
      <c r="C166" s="10" t="s">
        <v>42</v>
      </c>
      <c r="D166" s="15">
        <v>12</v>
      </c>
      <c r="E166" s="15" t="s">
        <v>454</v>
      </c>
      <c r="F166" s="13" t="s">
        <v>31</v>
      </c>
      <c r="G166" s="81">
        <f>SUM(G167)</f>
        <v>54</v>
      </c>
    </row>
    <row r="167" spans="1:7" ht="17.25" customHeight="1">
      <c r="A167" s="6" t="s">
        <v>32</v>
      </c>
      <c r="B167" s="5" t="s">
        <v>178</v>
      </c>
      <c r="C167" s="10" t="s">
        <v>42</v>
      </c>
      <c r="D167" s="15">
        <v>12</v>
      </c>
      <c r="E167" s="15" t="s">
        <v>454</v>
      </c>
      <c r="F167" s="13" t="s">
        <v>33</v>
      </c>
      <c r="G167" s="81">
        <f>SUM(G168)</f>
        <v>54</v>
      </c>
    </row>
    <row r="168" spans="1:7" ht="17.25" customHeight="1">
      <c r="A168" s="6" t="s">
        <v>34</v>
      </c>
      <c r="B168" s="5" t="s">
        <v>178</v>
      </c>
      <c r="C168" s="10" t="s">
        <v>42</v>
      </c>
      <c r="D168" s="15">
        <v>12</v>
      </c>
      <c r="E168" s="15" t="s">
        <v>454</v>
      </c>
      <c r="F168" s="13" t="s">
        <v>35</v>
      </c>
      <c r="G168" s="35">
        <v>54</v>
      </c>
    </row>
    <row r="169" spans="1:7" ht="18" customHeight="1">
      <c r="A169" s="70" t="s">
        <v>106</v>
      </c>
      <c r="B169" s="71" t="s">
        <v>178</v>
      </c>
      <c r="C169" s="73" t="s">
        <v>42</v>
      </c>
      <c r="D169" s="73" t="s">
        <v>291</v>
      </c>
      <c r="E169" s="74" t="s">
        <v>105</v>
      </c>
      <c r="F169" s="71"/>
      <c r="G169" s="72">
        <f>SUM(G170)</f>
        <v>100</v>
      </c>
    </row>
    <row r="170" spans="1:7" ht="48" customHeight="1">
      <c r="A170" s="6" t="s">
        <v>290</v>
      </c>
      <c r="B170" s="5" t="s">
        <v>178</v>
      </c>
      <c r="C170" s="10" t="s">
        <v>42</v>
      </c>
      <c r="D170" s="15">
        <v>12</v>
      </c>
      <c r="E170" s="15" t="s">
        <v>288</v>
      </c>
      <c r="F170" s="13"/>
      <c r="G170" s="81">
        <f>SUM(G171)</f>
        <v>100</v>
      </c>
    </row>
    <row r="171" spans="1:7" ht="18" customHeight="1">
      <c r="A171" s="6" t="s">
        <v>37</v>
      </c>
      <c r="B171" s="5" t="s">
        <v>178</v>
      </c>
      <c r="C171" s="10" t="s">
        <v>42</v>
      </c>
      <c r="D171" s="15">
        <v>12</v>
      </c>
      <c r="E171" s="15" t="s">
        <v>288</v>
      </c>
      <c r="F171" s="13" t="s">
        <v>36</v>
      </c>
      <c r="G171" s="81">
        <f>SUM(G172)</f>
        <v>100</v>
      </c>
    </row>
    <row r="172" spans="1:7" ht="33.75" customHeight="1">
      <c r="A172" s="6" t="s">
        <v>292</v>
      </c>
      <c r="B172" s="5" t="s">
        <v>178</v>
      </c>
      <c r="C172" s="10" t="s">
        <v>42</v>
      </c>
      <c r="D172" s="15">
        <v>12</v>
      </c>
      <c r="E172" s="15" t="s">
        <v>288</v>
      </c>
      <c r="F172" s="13" t="s">
        <v>289</v>
      </c>
      <c r="G172" s="35">
        <v>100</v>
      </c>
    </row>
    <row r="173" spans="1:7" ht="16.5" customHeight="1">
      <c r="A173" s="40" t="s">
        <v>120</v>
      </c>
      <c r="B173" s="37" t="s">
        <v>178</v>
      </c>
      <c r="C173" s="41" t="s">
        <v>185</v>
      </c>
      <c r="D173" s="41"/>
      <c r="E173" s="37"/>
      <c r="F173" s="43"/>
      <c r="G173" s="44">
        <f>SUM(G174,G180)</f>
        <v>2865.3</v>
      </c>
    </row>
    <row r="174" spans="1:7" ht="16.5" customHeight="1">
      <c r="A174" s="56" t="s">
        <v>121</v>
      </c>
      <c r="B174" s="64" t="s">
        <v>178</v>
      </c>
      <c r="C174" s="63">
        <v>10</v>
      </c>
      <c r="D174" s="62" t="s">
        <v>14</v>
      </c>
      <c r="E174" s="63"/>
      <c r="F174" s="60"/>
      <c r="G174" s="61">
        <f>SUM(G175)</f>
        <v>48.3</v>
      </c>
    </row>
    <row r="175" spans="1:7" ht="16.5" customHeight="1">
      <c r="A175" s="70" t="s">
        <v>122</v>
      </c>
      <c r="B175" s="79" t="s">
        <v>178</v>
      </c>
      <c r="C175" s="74">
        <v>10</v>
      </c>
      <c r="D175" s="73" t="s">
        <v>14</v>
      </c>
      <c r="E175" s="74" t="s">
        <v>123</v>
      </c>
      <c r="F175" s="75"/>
      <c r="G175" s="72">
        <f>SUM(G176)</f>
        <v>48.3</v>
      </c>
    </row>
    <row r="176" spans="1:7" ht="16.5" customHeight="1">
      <c r="A176" s="6" t="s">
        <v>359</v>
      </c>
      <c r="B176" s="24" t="s">
        <v>178</v>
      </c>
      <c r="C176" s="159">
        <v>10</v>
      </c>
      <c r="D176" s="5" t="s">
        <v>14</v>
      </c>
      <c r="E176" s="159" t="s">
        <v>124</v>
      </c>
      <c r="F176" s="13"/>
      <c r="G176" s="81">
        <f>SUM(G177)</f>
        <v>48.3</v>
      </c>
    </row>
    <row r="177" spans="1:7" ht="16.5" customHeight="1">
      <c r="A177" s="6" t="s">
        <v>128</v>
      </c>
      <c r="B177" s="24" t="s">
        <v>178</v>
      </c>
      <c r="C177" s="159">
        <v>10</v>
      </c>
      <c r="D177" s="5" t="s">
        <v>14</v>
      </c>
      <c r="E177" s="159" t="s">
        <v>124</v>
      </c>
      <c r="F177" s="5" t="s">
        <v>125</v>
      </c>
      <c r="G177" s="81">
        <f>SUM(G178)</f>
        <v>48.3</v>
      </c>
    </row>
    <row r="178" spans="1:7" ht="16.5" customHeight="1">
      <c r="A178" s="6" t="s">
        <v>129</v>
      </c>
      <c r="B178" s="24" t="s">
        <v>178</v>
      </c>
      <c r="C178" s="159">
        <v>10</v>
      </c>
      <c r="D178" s="5" t="s">
        <v>14</v>
      </c>
      <c r="E178" s="159" t="s">
        <v>124</v>
      </c>
      <c r="F178" s="5" t="s">
        <v>126</v>
      </c>
      <c r="G178" s="81">
        <f>SUM(G179)</f>
        <v>48.3</v>
      </c>
    </row>
    <row r="179" spans="1:7" ht="16.5" customHeight="1">
      <c r="A179" s="6" t="s">
        <v>130</v>
      </c>
      <c r="B179" s="24" t="s">
        <v>178</v>
      </c>
      <c r="C179" s="15">
        <v>10</v>
      </c>
      <c r="D179" s="10" t="s">
        <v>14</v>
      </c>
      <c r="E179" s="15" t="s">
        <v>124</v>
      </c>
      <c r="F179" s="5" t="s">
        <v>127</v>
      </c>
      <c r="G179" s="35">
        <v>48.3</v>
      </c>
    </row>
    <row r="180" spans="1:7" ht="16.5" customHeight="1">
      <c r="A180" s="56" t="s">
        <v>159</v>
      </c>
      <c r="B180" s="57" t="s">
        <v>178</v>
      </c>
      <c r="C180" s="62" t="s">
        <v>185</v>
      </c>
      <c r="D180" s="62" t="s">
        <v>42</v>
      </c>
      <c r="E180" s="57"/>
      <c r="F180" s="60"/>
      <c r="G180" s="61">
        <f t="shared" ref="G180:G184" si="0">SUM(G181)</f>
        <v>2817</v>
      </c>
    </row>
    <row r="181" spans="1:7" ht="16.5" customHeight="1">
      <c r="A181" s="76" t="s">
        <v>100</v>
      </c>
      <c r="B181" s="71" t="s">
        <v>178</v>
      </c>
      <c r="C181" s="73" t="s">
        <v>185</v>
      </c>
      <c r="D181" s="73" t="s">
        <v>42</v>
      </c>
      <c r="E181" s="71" t="s">
        <v>101</v>
      </c>
      <c r="F181" s="75"/>
      <c r="G181" s="72">
        <f t="shared" si="0"/>
        <v>2817</v>
      </c>
    </row>
    <row r="182" spans="1:7" ht="31.5">
      <c r="A182" s="6" t="s">
        <v>175</v>
      </c>
      <c r="B182" s="5" t="s">
        <v>178</v>
      </c>
      <c r="C182" s="12">
        <v>10</v>
      </c>
      <c r="D182" s="5" t="s">
        <v>42</v>
      </c>
      <c r="E182" s="12" t="s">
        <v>162</v>
      </c>
      <c r="F182" s="13"/>
      <c r="G182" s="81">
        <f t="shared" si="0"/>
        <v>2817</v>
      </c>
    </row>
    <row r="183" spans="1:7" ht="15.75">
      <c r="A183" s="6" t="s">
        <v>128</v>
      </c>
      <c r="B183" s="5" t="s">
        <v>178</v>
      </c>
      <c r="C183" s="12">
        <v>10</v>
      </c>
      <c r="D183" s="5" t="s">
        <v>42</v>
      </c>
      <c r="E183" s="12" t="s">
        <v>162</v>
      </c>
      <c r="F183" s="5" t="s">
        <v>125</v>
      </c>
      <c r="G183" s="81">
        <f t="shared" si="0"/>
        <v>2817</v>
      </c>
    </row>
    <row r="184" spans="1:7" ht="15.75">
      <c r="A184" s="6" t="s">
        <v>136</v>
      </c>
      <c r="B184" s="5" t="s">
        <v>178</v>
      </c>
      <c r="C184" s="12">
        <v>10</v>
      </c>
      <c r="D184" s="5" t="s">
        <v>42</v>
      </c>
      <c r="E184" s="12" t="s">
        <v>162</v>
      </c>
      <c r="F184" s="5" t="s">
        <v>137</v>
      </c>
      <c r="G184" s="81">
        <f t="shared" si="0"/>
        <v>2817</v>
      </c>
    </row>
    <row r="185" spans="1:7" ht="16.5" customHeight="1">
      <c r="A185" s="6" t="s">
        <v>139</v>
      </c>
      <c r="B185" s="5" t="s">
        <v>178</v>
      </c>
      <c r="C185" s="15">
        <v>10</v>
      </c>
      <c r="D185" s="10" t="s">
        <v>42</v>
      </c>
      <c r="E185" s="12" t="s">
        <v>162</v>
      </c>
      <c r="F185" s="5" t="s">
        <v>138</v>
      </c>
      <c r="G185" s="35">
        <v>2817</v>
      </c>
    </row>
    <row r="186" spans="1:7" ht="16.5" customHeight="1">
      <c r="A186" s="40" t="s">
        <v>163</v>
      </c>
      <c r="B186" s="37" t="s">
        <v>178</v>
      </c>
      <c r="C186" s="54">
        <v>11</v>
      </c>
      <c r="D186" s="54"/>
      <c r="E186" s="55"/>
      <c r="F186" s="37"/>
      <c r="G186" s="44">
        <f>SUM(G187)</f>
        <v>60705.3</v>
      </c>
    </row>
    <row r="187" spans="1:7" ht="16.5" customHeight="1">
      <c r="A187" s="56" t="s">
        <v>164</v>
      </c>
      <c r="B187" s="57" t="s">
        <v>178</v>
      </c>
      <c r="C187" s="63">
        <v>11</v>
      </c>
      <c r="D187" s="57" t="s">
        <v>16</v>
      </c>
      <c r="E187" s="63"/>
      <c r="F187" s="60"/>
      <c r="G187" s="61">
        <f>SUM(G188,G194,G199)</f>
        <v>60705.3</v>
      </c>
    </row>
    <row r="188" spans="1:7" ht="32.25" customHeight="1">
      <c r="A188" s="70" t="s">
        <v>376</v>
      </c>
      <c r="B188" s="71" t="s">
        <v>178</v>
      </c>
      <c r="C188" s="73" t="s">
        <v>165</v>
      </c>
      <c r="D188" s="73" t="s">
        <v>16</v>
      </c>
      <c r="E188" s="78" t="s">
        <v>370</v>
      </c>
      <c r="F188" s="71"/>
      <c r="G188" s="72">
        <f t="shared" ref="G188:G202" si="1">SUM(G189)</f>
        <v>37880.5</v>
      </c>
    </row>
    <row r="189" spans="1:7" ht="62.25" customHeight="1">
      <c r="A189" s="6" t="s">
        <v>377</v>
      </c>
      <c r="B189" s="5" t="s">
        <v>178</v>
      </c>
      <c r="C189" s="10" t="s">
        <v>165</v>
      </c>
      <c r="D189" s="10" t="s">
        <v>16</v>
      </c>
      <c r="E189" s="15" t="s">
        <v>371</v>
      </c>
      <c r="F189" s="5"/>
      <c r="G189" s="81">
        <f t="shared" si="1"/>
        <v>37880.5</v>
      </c>
    </row>
    <row r="190" spans="1:7" ht="31.5" customHeight="1">
      <c r="A190" s="6" t="s">
        <v>378</v>
      </c>
      <c r="B190" s="5" t="s">
        <v>178</v>
      </c>
      <c r="C190" s="10" t="s">
        <v>165</v>
      </c>
      <c r="D190" s="10" t="s">
        <v>16</v>
      </c>
      <c r="E190" s="15" t="s">
        <v>372</v>
      </c>
      <c r="F190" s="5"/>
      <c r="G190" s="81">
        <f t="shared" si="1"/>
        <v>37880.5</v>
      </c>
    </row>
    <row r="191" spans="1:7" ht="16.5" customHeight="1">
      <c r="A191" s="6" t="s">
        <v>379</v>
      </c>
      <c r="B191" s="5" t="s">
        <v>178</v>
      </c>
      <c r="C191" s="10" t="s">
        <v>165</v>
      </c>
      <c r="D191" s="10" t="s">
        <v>16</v>
      </c>
      <c r="E191" s="15" t="s">
        <v>372</v>
      </c>
      <c r="F191" s="5" t="s">
        <v>373</v>
      </c>
      <c r="G191" s="81">
        <f t="shared" si="1"/>
        <v>37880.5</v>
      </c>
    </row>
    <row r="192" spans="1:7" ht="33.75" customHeight="1">
      <c r="A192" s="6" t="s">
        <v>380</v>
      </c>
      <c r="B192" s="5" t="s">
        <v>178</v>
      </c>
      <c r="C192" s="10" t="s">
        <v>165</v>
      </c>
      <c r="D192" s="10" t="s">
        <v>16</v>
      </c>
      <c r="E192" s="15" t="s">
        <v>372</v>
      </c>
      <c r="F192" s="5" t="s">
        <v>374</v>
      </c>
      <c r="G192" s="81">
        <f t="shared" si="1"/>
        <v>37880.5</v>
      </c>
    </row>
    <row r="193" spans="1:7" ht="33" customHeight="1">
      <c r="A193" s="6" t="s">
        <v>381</v>
      </c>
      <c r="B193" s="5" t="s">
        <v>178</v>
      </c>
      <c r="C193" s="10" t="s">
        <v>165</v>
      </c>
      <c r="D193" s="10" t="s">
        <v>16</v>
      </c>
      <c r="E193" s="15" t="s">
        <v>372</v>
      </c>
      <c r="F193" s="5" t="s">
        <v>375</v>
      </c>
      <c r="G193" s="35">
        <v>37880.5</v>
      </c>
    </row>
    <row r="194" spans="1:7" ht="17.25" customHeight="1">
      <c r="A194" s="96" t="s">
        <v>263</v>
      </c>
      <c r="B194" s="71" t="s">
        <v>178</v>
      </c>
      <c r="C194" s="73" t="s">
        <v>165</v>
      </c>
      <c r="D194" s="73" t="s">
        <v>16</v>
      </c>
      <c r="E194" s="78" t="s">
        <v>262</v>
      </c>
      <c r="F194" s="71"/>
      <c r="G194" s="72">
        <f t="shared" si="1"/>
        <v>22524.799999999999</v>
      </c>
    </row>
    <row r="195" spans="1:7" ht="48" customHeight="1">
      <c r="A195" s="6" t="s">
        <v>428</v>
      </c>
      <c r="B195" s="5" t="s">
        <v>178</v>
      </c>
      <c r="C195" s="10" t="s">
        <v>165</v>
      </c>
      <c r="D195" s="10" t="s">
        <v>16</v>
      </c>
      <c r="E195" s="15" t="s">
        <v>427</v>
      </c>
      <c r="F195" s="5"/>
      <c r="G195" s="81">
        <f t="shared" si="1"/>
        <v>22524.799999999999</v>
      </c>
    </row>
    <row r="196" spans="1:7" ht="15" customHeight="1">
      <c r="A196" s="6" t="s">
        <v>379</v>
      </c>
      <c r="B196" s="5" t="s">
        <v>178</v>
      </c>
      <c r="C196" s="10" t="s">
        <v>165</v>
      </c>
      <c r="D196" s="10" t="s">
        <v>16</v>
      </c>
      <c r="E196" s="15" t="s">
        <v>427</v>
      </c>
      <c r="F196" s="5" t="s">
        <v>373</v>
      </c>
      <c r="G196" s="81">
        <f t="shared" si="1"/>
        <v>22524.799999999999</v>
      </c>
    </row>
    <row r="197" spans="1:7" ht="33" customHeight="1">
      <c r="A197" s="6" t="s">
        <v>380</v>
      </c>
      <c r="B197" s="5" t="s">
        <v>178</v>
      </c>
      <c r="C197" s="10" t="s">
        <v>165</v>
      </c>
      <c r="D197" s="10" t="s">
        <v>16</v>
      </c>
      <c r="E197" s="15" t="s">
        <v>427</v>
      </c>
      <c r="F197" s="5" t="s">
        <v>374</v>
      </c>
      <c r="G197" s="81">
        <f t="shared" si="1"/>
        <v>22524.799999999999</v>
      </c>
    </row>
    <row r="198" spans="1:7" ht="33" customHeight="1">
      <c r="A198" s="6" t="s">
        <v>381</v>
      </c>
      <c r="B198" s="5" t="s">
        <v>178</v>
      </c>
      <c r="C198" s="10" t="s">
        <v>165</v>
      </c>
      <c r="D198" s="10" t="s">
        <v>16</v>
      </c>
      <c r="E198" s="15" t="s">
        <v>427</v>
      </c>
      <c r="F198" s="5" t="s">
        <v>375</v>
      </c>
      <c r="G198" s="35">
        <v>22524.799999999999</v>
      </c>
    </row>
    <row r="199" spans="1:7" ht="17.25" customHeight="1">
      <c r="A199" s="70" t="s">
        <v>106</v>
      </c>
      <c r="B199" s="71" t="s">
        <v>178</v>
      </c>
      <c r="C199" s="73" t="s">
        <v>165</v>
      </c>
      <c r="D199" s="73" t="s">
        <v>16</v>
      </c>
      <c r="E199" s="78" t="s">
        <v>105</v>
      </c>
      <c r="F199" s="71"/>
      <c r="G199" s="72">
        <f t="shared" si="1"/>
        <v>300</v>
      </c>
    </row>
    <row r="200" spans="1:7" ht="33" customHeight="1">
      <c r="A200" s="6" t="s">
        <v>110</v>
      </c>
      <c r="B200" s="5" t="s">
        <v>178</v>
      </c>
      <c r="C200" s="10" t="s">
        <v>165</v>
      </c>
      <c r="D200" s="10" t="s">
        <v>16</v>
      </c>
      <c r="E200" s="15" t="s">
        <v>109</v>
      </c>
      <c r="F200" s="5"/>
      <c r="G200" s="81">
        <f t="shared" si="1"/>
        <v>300</v>
      </c>
    </row>
    <row r="201" spans="1:7" ht="15" customHeight="1">
      <c r="A201" s="6" t="s">
        <v>379</v>
      </c>
      <c r="B201" s="5" t="s">
        <v>178</v>
      </c>
      <c r="C201" s="10" t="s">
        <v>165</v>
      </c>
      <c r="D201" s="10" t="s">
        <v>16</v>
      </c>
      <c r="E201" s="15" t="s">
        <v>109</v>
      </c>
      <c r="F201" s="5" t="s">
        <v>373</v>
      </c>
      <c r="G201" s="81">
        <f t="shared" si="1"/>
        <v>300</v>
      </c>
    </row>
    <row r="202" spans="1:7" ht="33" customHeight="1">
      <c r="A202" s="6" t="s">
        <v>380</v>
      </c>
      <c r="B202" s="5" t="s">
        <v>178</v>
      </c>
      <c r="C202" s="10" t="s">
        <v>165</v>
      </c>
      <c r="D202" s="10" t="s">
        <v>16</v>
      </c>
      <c r="E202" s="15" t="s">
        <v>109</v>
      </c>
      <c r="F202" s="5" t="s">
        <v>374</v>
      </c>
      <c r="G202" s="81">
        <f t="shared" si="1"/>
        <v>300</v>
      </c>
    </row>
    <row r="203" spans="1:7" ht="33" customHeight="1">
      <c r="A203" s="6" t="s">
        <v>381</v>
      </c>
      <c r="B203" s="5" t="s">
        <v>178</v>
      </c>
      <c r="C203" s="10" t="s">
        <v>165</v>
      </c>
      <c r="D203" s="10" t="s">
        <v>16</v>
      </c>
      <c r="E203" s="15" t="s">
        <v>109</v>
      </c>
      <c r="F203" s="5" t="s">
        <v>375</v>
      </c>
      <c r="G203" s="35">
        <v>300</v>
      </c>
    </row>
    <row r="204" spans="1:7" ht="34.5" customHeight="1">
      <c r="A204" s="45" t="s">
        <v>183</v>
      </c>
      <c r="B204" s="46" t="s">
        <v>184</v>
      </c>
      <c r="C204" s="47"/>
      <c r="D204" s="48"/>
      <c r="E204" s="48"/>
      <c r="F204" s="49"/>
      <c r="G204" s="50">
        <f>SUM(G205,G231,G278,G283)</f>
        <v>23352.400000000001</v>
      </c>
    </row>
    <row r="205" spans="1:7" ht="17.25" customHeight="1">
      <c r="A205" s="40" t="s">
        <v>13</v>
      </c>
      <c r="B205" s="53" t="s">
        <v>184</v>
      </c>
      <c r="C205" s="41" t="s">
        <v>14</v>
      </c>
      <c r="D205" s="54"/>
      <c r="E205" s="54"/>
      <c r="F205" s="37"/>
      <c r="G205" s="44">
        <f>SUM(G206,G225)</f>
        <v>2549.4</v>
      </c>
    </row>
    <row r="206" spans="1:7" ht="34.5" customHeight="1">
      <c r="A206" s="110" t="s">
        <v>272</v>
      </c>
      <c r="B206" s="64" t="s">
        <v>184</v>
      </c>
      <c r="C206" s="60" t="s">
        <v>14</v>
      </c>
      <c r="D206" s="57" t="s">
        <v>271</v>
      </c>
      <c r="E206" s="57"/>
      <c r="F206" s="57"/>
      <c r="G206" s="61">
        <f>SUM(G207,G220)</f>
        <v>2469</v>
      </c>
    </row>
    <row r="207" spans="1:7" ht="32.25" customHeight="1">
      <c r="A207" s="70" t="s">
        <v>260</v>
      </c>
      <c r="B207" s="79" t="s">
        <v>184</v>
      </c>
      <c r="C207" s="71" t="s">
        <v>14</v>
      </c>
      <c r="D207" s="71" t="s">
        <v>271</v>
      </c>
      <c r="E207" s="71" t="s">
        <v>17</v>
      </c>
      <c r="F207" s="71"/>
      <c r="G207" s="72">
        <f>SUM(G208)</f>
        <v>2262</v>
      </c>
    </row>
    <row r="208" spans="1:7" ht="17.25" customHeight="1">
      <c r="A208" s="6" t="s">
        <v>29</v>
      </c>
      <c r="B208" s="24" t="s">
        <v>184</v>
      </c>
      <c r="C208" s="5" t="s">
        <v>14</v>
      </c>
      <c r="D208" s="5" t="s">
        <v>271</v>
      </c>
      <c r="E208" s="5" t="s">
        <v>28</v>
      </c>
      <c r="F208" s="5"/>
      <c r="G208" s="81">
        <f>SUM(G209,G212,G216)</f>
        <v>2262</v>
      </c>
    </row>
    <row r="209" spans="1:7" ht="33.75" customHeight="1">
      <c r="A209" s="6" t="s">
        <v>20</v>
      </c>
      <c r="B209" s="24" t="s">
        <v>184</v>
      </c>
      <c r="C209" s="5" t="s">
        <v>14</v>
      </c>
      <c r="D209" s="5" t="s">
        <v>271</v>
      </c>
      <c r="E209" s="5" t="s">
        <v>28</v>
      </c>
      <c r="F209" s="5" t="s">
        <v>21</v>
      </c>
      <c r="G209" s="81">
        <f>SUM(G210)</f>
        <v>1965</v>
      </c>
    </row>
    <row r="210" spans="1:7" ht="17.25" customHeight="1">
      <c r="A210" s="6" t="s">
        <v>22</v>
      </c>
      <c r="B210" s="24" t="s">
        <v>184</v>
      </c>
      <c r="C210" s="5" t="s">
        <v>14</v>
      </c>
      <c r="D210" s="5" t="s">
        <v>271</v>
      </c>
      <c r="E210" s="5" t="s">
        <v>28</v>
      </c>
      <c r="F210" s="5" t="s">
        <v>23</v>
      </c>
      <c r="G210" s="81">
        <f>SUM(G211)</f>
        <v>1965</v>
      </c>
    </row>
    <row r="211" spans="1:7" ht="17.25" customHeight="1">
      <c r="A211" s="6" t="s">
        <v>24</v>
      </c>
      <c r="B211" s="24" t="s">
        <v>184</v>
      </c>
      <c r="C211" s="5" t="s">
        <v>14</v>
      </c>
      <c r="D211" s="5" t="s">
        <v>271</v>
      </c>
      <c r="E211" s="5" t="s">
        <v>28</v>
      </c>
      <c r="F211" s="5" t="s">
        <v>25</v>
      </c>
      <c r="G211" s="35">
        <v>1965</v>
      </c>
    </row>
    <row r="212" spans="1:7" ht="17.25" customHeight="1">
      <c r="A212" s="6" t="s">
        <v>30</v>
      </c>
      <c r="B212" s="24" t="s">
        <v>184</v>
      </c>
      <c r="C212" s="5" t="s">
        <v>14</v>
      </c>
      <c r="D212" s="5" t="s">
        <v>271</v>
      </c>
      <c r="E212" s="5" t="s">
        <v>28</v>
      </c>
      <c r="F212" s="5" t="s">
        <v>31</v>
      </c>
      <c r="G212" s="81">
        <f>SUM(G213)</f>
        <v>288</v>
      </c>
    </row>
    <row r="213" spans="1:7" ht="17.25" customHeight="1">
      <c r="A213" s="6" t="s">
        <v>32</v>
      </c>
      <c r="B213" s="24" t="s">
        <v>184</v>
      </c>
      <c r="C213" s="5" t="s">
        <v>14</v>
      </c>
      <c r="D213" s="5" t="s">
        <v>271</v>
      </c>
      <c r="E213" s="5" t="s">
        <v>28</v>
      </c>
      <c r="F213" s="5" t="s">
        <v>33</v>
      </c>
      <c r="G213" s="81">
        <f>SUM(G214:G215)</f>
        <v>288</v>
      </c>
    </row>
    <row r="214" spans="1:7" ht="32.25" customHeight="1">
      <c r="A214" s="6" t="s">
        <v>251</v>
      </c>
      <c r="B214" s="24" t="s">
        <v>184</v>
      </c>
      <c r="C214" s="5" t="s">
        <v>14</v>
      </c>
      <c r="D214" s="5" t="s">
        <v>271</v>
      </c>
      <c r="E214" s="5" t="s">
        <v>28</v>
      </c>
      <c r="F214" s="5" t="s">
        <v>250</v>
      </c>
      <c r="G214" s="103">
        <v>55</v>
      </c>
    </row>
    <row r="215" spans="1:7" ht="17.25" customHeight="1">
      <c r="A215" s="6" t="s">
        <v>34</v>
      </c>
      <c r="B215" s="24" t="s">
        <v>184</v>
      </c>
      <c r="C215" s="5" t="s">
        <v>14</v>
      </c>
      <c r="D215" s="5" t="s">
        <v>271</v>
      </c>
      <c r="E215" s="5" t="s">
        <v>28</v>
      </c>
      <c r="F215" s="5" t="s">
        <v>35</v>
      </c>
      <c r="G215" s="35">
        <v>233</v>
      </c>
    </row>
    <row r="216" spans="1:7" ht="17.25" customHeight="1">
      <c r="A216" s="6" t="s">
        <v>37</v>
      </c>
      <c r="B216" s="24" t="s">
        <v>184</v>
      </c>
      <c r="C216" s="5" t="s">
        <v>14</v>
      </c>
      <c r="D216" s="5" t="s">
        <v>271</v>
      </c>
      <c r="E216" s="5" t="s">
        <v>28</v>
      </c>
      <c r="F216" s="5" t="s">
        <v>36</v>
      </c>
      <c r="G216" s="81">
        <f>SUM(G217)</f>
        <v>9</v>
      </c>
    </row>
    <row r="217" spans="1:7" ht="18" customHeight="1">
      <c r="A217" s="6" t="s">
        <v>195</v>
      </c>
      <c r="B217" s="24" t="s">
        <v>184</v>
      </c>
      <c r="C217" s="5" t="s">
        <v>14</v>
      </c>
      <c r="D217" s="5" t="s">
        <v>271</v>
      </c>
      <c r="E217" s="5" t="s">
        <v>28</v>
      </c>
      <c r="F217" s="5" t="s">
        <v>38</v>
      </c>
      <c r="G217" s="81">
        <f>SUM(G218:G219)</f>
        <v>9</v>
      </c>
    </row>
    <row r="218" spans="1:7" ht="17.25" customHeight="1">
      <c r="A218" s="6" t="s">
        <v>39</v>
      </c>
      <c r="B218" s="24" t="s">
        <v>184</v>
      </c>
      <c r="C218" s="10" t="s">
        <v>14</v>
      </c>
      <c r="D218" s="5" t="s">
        <v>271</v>
      </c>
      <c r="E218" s="10" t="s">
        <v>28</v>
      </c>
      <c r="F218" s="5" t="s">
        <v>40</v>
      </c>
      <c r="G218" s="35">
        <v>7</v>
      </c>
    </row>
    <row r="219" spans="1:7" ht="17.25" customHeight="1">
      <c r="A219" s="6" t="s">
        <v>197</v>
      </c>
      <c r="B219" s="24" t="s">
        <v>184</v>
      </c>
      <c r="C219" s="10" t="s">
        <v>14</v>
      </c>
      <c r="D219" s="5" t="s">
        <v>271</v>
      </c>
      <c r="E219" s="10" t="s">
        <v>28</v>
      </c>
      <c r="F219" s="13" t="s">
        <v>81</v>
      </c>
      <c r="G219" s="35">
        <v>2</v>
      </c>
    </row>
    <row r="220" spans="1:7" ht="17.25" customHeight="1">
      <c r="A220" s="76" t="s">
        <v>106</v>
      </c>
      <c r="B220" s="71" t="s">
        <v>184</v>
      </c>
      <c r="C220" s="73" t="s">
        <v>14</v>
      </c>
      <c r="D220" s="73" t="s">
        <v>271</v>
      </c>
      <c r="E220" s="77" t="s">
        <v>105</v>
      </c>
      <c r="F220" s="75"/>
      <c r="G220" s="72">
        <f>SUM(G221)</f>
        <v>207</v>
      </c>
    </row>
    <row r="221" spans="1:7" ht="33" customHeight="1">
      <c r="A221" s="6" t="s">
        <v>301</v>
      </c>
      <c r="B221" s="5" t="s">
        <v>184</v>
      </c>
      <c r="C221" s="10" t="s">
        <v>14</v>
      </c>
      <c r="D221" s="5" t="s">
        <v>271</v>
      </c>
      <c r="E221" s="10" t="s">
        <v>300</v>
      </c>
      <c r="F221" s="13"/>
      <c r="G221" s="81">
        <f>SUM(G222)</f>
        <v>207</v>
      </c>
    </row>
    <row r="222" spans="1:7" ht="17.25" customHeight="1">
      <c r="A222" s="6" t="s">
        <v>30</v>
      </c>
      <c r="B222" s="5" t="s">
        <v>184</v>
      </c>
      <c r="C222" s="10" t="s">
        <v>14</v>
      </c>
      <c r="D222" s="5" t="s">
        <v>271</v>
      </c>
      <c r="E222" s="10" t="s">
        <v>300</v>
      </c>
      <c r="F222" s="13" t="s">
        <v>31</v>
      </c>
      <c r="G222" s="81">
        <f>SUM(G223)</f>
        <v>207</v>
      </c>
    </row>
    <row r="223" spans="1:7" ht="17.25" customHeight="1">
      <c r="A223" s="6" t="s">
        <v>32</v>
      </c>
      <c r="B223" s="5" t="s">
        <v>184</v>
      </c>
      <c r="C223" s="10" t="s">
        <v>14</v>
      </c>
      <c r="D223" s="5" t="s">
        <v>271</v>
      </c>
      <c r="E223" s="10" t="s">
        <v>300</v>
      </c>
      <c r="F223" s="13" t="s">
        <v>33</v>
      </c>
      <c r="G223" s="81">
        <f>SUM(G224)</f>
        <v>207</v>
      </c>
    </row>
    <row r="224" spans="1:7" ht="32.25" customHeight="1">
      <c r="A224" s="6" t="s">
        <v>251</v>
      </c>
      <c r="B224" s="5" t="s">
        <v>184</v>
      </c>
      <c r="C224" s="10" t="s">
        <v>14</v>
      </c>
      <c r="D224" s="5" t="s">
        <v>271</v>
      </c>
      <c r="E224" s="10" t="s">
        <v>300</v>
      </c>
      <c r="F224" s="13" t="s">
        <v>250</v>
      </c>
      <c r="G224" s="103">
        <v>207</v>
      </c>
    </row>
    <row r="225" spans="1:7" s="26" customFormat="1" ht="17.25" customHeight="1">
      <c r="A225" s="56" t="s">
        <v>65</v>
      </c>
      <c r="B225" s="64" t="s">
        <v>184</v>
      </c>
      <c r="C225" s="62" t="s">
        <v>14</v>
      </c>
      <c r="D225" s="62" t="s">
        <v>167</v>
      </c>
      <c r="E225" s="65"/>
      <c r="F225" s="60"/>
      <c r="G225" s="61">
        <f t="shared" ref="G225:G228" si="2">SUM(G226)</f>
        <v>80.400000000000006</v>
      </c>
    </row>
    <row r="226" spans="1:7" ht="15.75">
      <c r="A226" s="70" t="s">
        <v>82</v>
      </c>
      <c r="B226" s="79" t="s">
        <v>184</v>
      </c>
      <c r="C226" s="73" t="s">
        <v>14</v>
      </c>
      <c r="D226" s="74">
        <v>13</v>
      </c>
      <c r="E226" s="74" t="s">
        <v>83</v>
      </c>
      <c r="F226" s="75"/>
      <c r="G226" s="72">
        <f t="shared" si="2"/>
        <v>80.400000000000006</v>
      </c>
    </row>
    <row r="227" spans="1:7" ht="15.75">
      <c r="A227" s="6" t="s">
        <v>84</v>
      </c>
      <c r="B227" s="24" t="s">
        <v>184</v>
      </c>
      <c r="C227" s="10" t="s">
        <v>14</v>
      </c>
      <c r="D227" s="12">
        <v>13</v>
      </c>
      <c r="E227" s="12" t="s">
        <v>85</v>
      </c>
      <c r="F227" s="13"/>
      <c r="G227" s="81">
        <f>SUM(G228)</f>
        <v>80.400000000000006</v>
      </c>
    </row>
    <row r="228" spans="1:7" ht="47.25">
      <c r="A228" s="6" t="s">
        <v>87</v>
      </c>
      <c r="B228" s="24" t="s">
        <v>184</v>
      </c>
      <c r="C228" s="5" t="s">
        <v>14</v>
      </c>
      <c r="D228" s="12">
        <v>13</v>
      </c>
      <c r="E228" s="12" t="s">
        <v>86</v>
      </c>
      <c r="F228" s="13"/>
      <c r="G228" s="81">
        <f t="shared" si="2"/>
        <v>80.400000000000006</v>
      </c>
    </row>
    <row r="229" spans="1:7" ht="30.75" customHeight="1">
      <c r="A229" s="6" t="s">
        <v>356</v>
      </c>
      <c r="B229" s="24" t="s">
        <v>184</v>
      </c>
      <c r="C229" s="5" t="s">
        <v>14</v>
      </c>
      <c r="D229" s="12">
        <v>13</v>
      </c>
      <c r="E229" s="12" t="s">
        <v>86</v>
      </c>
      <c r="F229" s="5" t="s">
        <v>354</v>
      </c>
      <c r="G229" s="81">
        <f>SUM(G230)</f>
        <v>80.400000000000006</v>
      </c>
    </row>
    <row r="230" spans="1:7" ht="33" customHeight="1">
      <c r="A230" s="6" t="s">
        <v>357</v>
      </c>
      <c r="B230" s="24" t="s">
        <v>184</v>
      </c>
      <c r="C230" s="10" t="s">
        <v>14</v>
      </c>
      <c r="D230" s="15">
        <v>13</v>
      </c>
      <c r="E230" s="15" t="s">
        <v>86</v>
      </c>
      <c r="F230" s="5" t="s">
        <v>355</v>
      </c>
      <c r="G230" s="35">
        <v>80.400000000000006</v>
      </c>
    </row>
    <row r="231" spans="1:7" ht="17.25" customHeight="1">
      <c r="A231" s="40" t="s">
        <v>120</v>
      </c>
      <c r="B231" s="53" t="s">
        <v>184</v>
      </c>
      <c r="C231" s="41" t="s">
        <v>185</v>
      </c>
      <c r="D231" s="54"/>
      <c r="E231" s="54"/>
      <c r="F231" s="43"/>
      <c r="G231" s="44">
        <f>SUM(G232,G238,G263)</f>
        <v>10689</v>
      </c>
    </row>
    <row r="232" spans="1:7" s="25" customFormat="1" ht="15.75">
      <c r="A232" s="56" t="s">
        <v>121</v>
      </c>
      <c r="B232" s="64" t="s">
        <v>184</v>
      </c>
      <c r="C232" s="63">
        <v>10</v>
      </c>
      <c r="D232" s="62" t="s">
        <v>14</v>
      </c>
      <c r="E232" s="63"/>
      <c r="F232" s="60"/>
      <c r="G232" s="61">
        <f>SUM(G233)</f>
        <v>445</v>
      </c>
    </row>
    <row r="233" spans="1:7" ht="15.75">
      <c r="A233" s="70" t="s">
        <v>122</v>
      </c>
      <c r="B233" s="79" t="s">
        <v>184</v>
      </c>
      <c r="C233" s="74">
        <v>10</v>
      </c>
      <c r="D233" s="73" t="s">
        <v>14</v>
      </c>
      <c r="E233" s="74" t="s">
        <v>123</v>
      </c>
      <c r="F233" s="75"/>
      <c r="G233" s="72">
        <f>SUM(G234)</f>
        <v>445</v>
      </c>
    </row>
    <row r="234" spans="1:7" ht="33.75" customHeight="1">
      <c r="A234" s="6" t="s">
        <v>353</v>
      </c>
      <c r="B234" s="24" t="s">
        <v>184</v>
      </c>
      <c r="C234" s="12">
        <v>10</v>
      </c>
      <c r="D234" s="5" t="s">
        <v>14</v>
      </c>
      <c r="E234" s="12" t="s">
        <v>124</v>
      </c>
      <c r="F234" s="13"/>
      <c r="G234" s="81">
        <f>SUM(G235)</f>
        <v>445</v>
      </c>
    </row>
    <row r="235" spans="1:7" ht="15.75">
      <c r="A235" s="6" t="s">
        <v>128</v>
      </c>
      <c r="B235" s="24" t="s">
        <v>184</v>
      </c>
      <c r="C235" s="12">
        <v>10</v>
      </c>
      <c r="D235" s="5" t="s">
        <v>14</v>
      </c>
      <c r="E235" s="12" t="s">
        <v>124</v>
      </c>
      <c r="F235" s="5" t="s">
        <v>125</v>
      </c>
      <c r="G235" s="81">
        <f>SUM(G236)</f>
        <v>445</v>
      </c>
    </row>
    <row r="236" spans="1:7" ht="32.25" customHeight="1">
      <c r="A236" s="6" t="s">
        <v>129</v>
      </c>
      <c r="B236" s="24" t="s">
        <v>184</v>
      </c>
      <c r="C236" s="12">
        <v>10</v>
      </c>
      <c r="D236" s="5" t="s">
        <v>14</v>
      </c>
      <c r="E236" s="12" t="s">
        <v>124</v>
      </c>
      <c r="F236" s="5" t="s">
        <v>126</v>
      </c>
      <c r="G236" s="81">
        <f>SUM(G237)</f>
        <v>445</v>
      </c>
    </row>
    <row r="237" spans="1:7" ht="32.25" customHeight="1">
      <c r="A237" s="6" t="s">
        <v>130</v>
      </c>
      <c r="B237" s="24" t="s">
        <v>184</v>
      </c>
      <c r="C237" s="15">
        <v>10</v>
      </c>
      <c r="D237" s="10" t="s">
        <v>14</v>
      </c>
      <c r="E237" s="15" t="s">
        <v>124</v>
      </c>
      <c r="F237" s="5" t="s">
        <v>127</v>
      </c>
      <c r="G237" s="35">
        <v>445</v>
      </c>
    </row>
    <row r="238" spans="1:7" s="25" customFormat="1" ht="15.75">
      <c r="A238" s="56" t="s">
        <v>131</v>
      </c>
      <c r="B238" s="64" t="s">
        <v>184</v>
      </c>
      <c r="C238" s="63">
        <v>10</v>
      </c>
      <c r="D238" s="62" t="s">
        <v>27</v>
      </c>
      <c r="E238" s="63"/>
      <c r="F238" s="60"/>
      <c r="G238" s="61">
        <f>SUM(G239)</f>
        <v>8348</v>
      </c>
    </row>
    <row r="239" spans="1:7" ht="15.75">
      <c r="A239" s="70" t="s">
        <v>82</v>
      </c>
      <c r="B239" s="79" t="s">
        <v>184</v>
      </c>
      <c r="C239" s="74">
        <v>10</v>
      </c>
      <c r="D239" s="73" t="s">
        <v>27</v>
      </c>
      <c r="E239" s="74" t="s">
        <v>83</v>
      </c>
      <c r="F239" s="75"/>
      <c r="G239" s="72">
        <f>SUM(G240,G258)</f>
        <v>8348</v>
      </c>
    </row>
    <row r="240" spans="1:7" ht="31.5">
      <c r="A240" s="6" t="s">
        <v>135</v>
      </c>
      <c r="B240" s="24" t="s">
        <v>184</v>
      </c>
      <c r="C240" s="12">
        <v>10</v>
      </c>
      <c r="D240" s="10" t="s">
        <v>27</v>
      </c>
      <c r="E240" s="12" t="s">
        <v>132</v>
      </c>
      <c r="F240" s="13"/>
      <c r="G240" s="81">
        <f>SUM(G241,G245,G254)</f>
        <v>7787</v>
      </c>
    </row>
    <row r="241" spans="1:7" ht="15.75">
      <c r="A241" s="6" t="s">
        <v>133</v>
      </c>
      <c r="B241" s="24" t="s">
        <v>184</v>
      </c>
      <c r="C241" s="12">
        <v>10</v>
      </c>
      <c r="D241" s="5" t="s">
        <v>27</v>
      </c>
      <c r="E241" s="12" t="s">
        <v>134</v>
      </c>
      <c r="F241" s="13"/>
      <c r="G241" s="81">
        <f>SUM(G242)</f>
        <v>2744</v>
      </c>
    </row>
    <row r="242" spans="1:7" ht="15.75">
      <c r="A242" s="6" t="s">
        <v>128</v>
      </c>
      <c r="B242" s="24" t="s">
        <v>184</v>
      </c>
      <c r="C242" s="12">
        <v>10</v>
      </c>
      <c r="D242" s="5" t="s">
        <v>27</v>
      </c>
      <c r="E242" s="12" t="s">
        <v>134</v>
      </c>
      <c r="F242" s="5" t="s">
        <v>125</v>
      </c>
      <c r="G242" s="81">
        <f>SUM(G243)</f>
        <v>2744</v>
      </c>
    </row>
    <row r="243" spans="1:7" ht="15.75">
      <c r="A243" s="6" t="s">
        <v>136</v>
      </c>
      <c r="B243" s="24" t="s">
        <v>184</v>
      </c>
      <c r="C243" s="12">
        <v>10</v>
      </c>
      <c r="D243" s="5" t="s">
        <v>27</v>
      </c>
      <c r="E243" s="12" t="s">
        <v>134</v>
      </c>
      <c r="F243" s="5" t="s">
        <v>137</v>
      </c>
      <c r="G243" s="81">
        <f>SUM(G244)</f>
        <v>2744</v>
      </c>
    </row>
    <row r="244" spans="1:7" ht="18" customHeight="1">
      <c r="A244" s="6" t="s">
        <v>139</v>
      </c>
      <c r="B244" s="24" t="s">
        <v>184</v>
      </c>
      <c r="C244" s="15">
        <v>10</v>
      </c>
      <c r="D244" s="10" t="s">
        <v>27</v>
      </c>
      <c r="E244" s="15" t="s">
        <v>134</v>
      </c>
      <c r="F244" s="5" t="s">
        <v>138</v>
      </c>
      <c r="G244" s="35">
        <v>2744</v>
      </c>
    </row>
    <row r="245" spans="1:7" ht="31.5">
      <c r="A245" s="6" t="s">
        <v>140</v>
      </c>
      <c r="B245" s="24" t="s">
        <v>184</v>
      </c>
      <c r="C245" s="12">
        <v>10</v>
      </c>
      <c r="D245" s="10" t="s">
        <v>27</v>
      </c>
      <c r="E245" s="12" t="s">
        <v>141</v>
      </c>
      <c r="F245" s="13"/>
      <c r="G245" s="81">
        <f>SUM(G246,G250)</f>
        <v>4949</v>
      </c>
    </row>
    <row r="246" spans="1:7" ht="15.75">
      <c r="A246" s="6" t="s">
        <v>142</v>
      </c>
      <c r="B246" s="24" t="s">
        <v>184</v>
      </c>
      <c r="C246" s="12">
        <v>10</v>
      </c>
      <c r="D246" s="5" t="s">
        <v>27</v>
      </c>
      <c r="E246" s="12" t="s">
        <v>143</v>
      </c>
      <c r="F246" s="13"/>
      <c r="G246" s="81">
        <f>SUM(G247)</f>
        <v>3629</v>
      </c>
    </row>
    <row r="247" spans="1:7" ht="15.75">
      <c r="A247" s="6" t="s">
        <v>128</v>
      </c>
      <c r="B247" s="24" t="s">
        <v>184</v>
      </c>
      <c r="C247" s="12">
        <v>10</v>
      </c>
      <c r="D247" s="5" t="s">
        <v>27</v>
      </c>
      <c r="E247" s="12" t="s">
        <v>143</v>
      </c>
      <c r="F247" s="5" t="s">
        <v>125</v>
      </c>
      <c r="G247" s="81">
        <f>SUM(G248)</f>
        <v>3629</v>
      </c>
    </row>
    <row r="248" spans="1:7" ht="15.75">
      <c r="A248" s="6" t="s">
        <v>136</v>
      </c>
      <c r="B248" s="24" t="s">
        <v>184</v>
      </c>
      <c r="C248" s="12">
        <v>10</v>
      </c>
      <c r="D248" s="5" t="s">
        <v>27</v>
      </c>
      <c r="E248" s="12" t="s">
        <v>143</v>
      </c>
      <c r="F248" s="5" t="s">
        <v>137</v>
      </c>
      <c r="G248" s="81">
        <f>SUM(G249)</f>
        <v>3629</v>
      </c>
    </row>
    <row r="249" spans="1:7" ht="17.25" customHeight="1">
      <c r="A249" s="6" t="s">
        <v>139</v>
      </c>
      <c r="B249" s="24" t="s">
        <v>184</v>
      </c>
      <c r="C249" s="12">
        <v>10</v>
      </c>
      <c r="D249" s="5" t="s">
        <v>27</v>
      </c>
      <c r="E249" s="12" t="s">
        <v>143</v>
      </c>
      <c r="F249" s="5" t="s">
        <v>138</v>
      </c>
      <c r="G249" s="35">
        <v>3629</v>
      </c>
    </row>
    <row r="250" spans="1:7" ht="15.75">
      <c r="A250" s="6" t="s">
        <v>147</v>
      </c>
      <c r="B250" s="24" t="s">
        <v>184</v>
      </c>
      <c r="C250" s="21">
        <v>10</v>
      </c>
      <c r="D250" s="5" t="s">
        <v>27</v>
      </c>
      <c r="E250" s="12" t="s">
        <v>146</v>
      </c>
      <c r="F250" s="5"/>
      <c r="G250" s="81">
        <f>SUM(G251)</f>
        <v>1320</v>
      </c>
    </row>
    <row r="251" spans="1:7" ht="15.75">
      <c r="A251" s="6" t="s">
        <v>128</v>
      </c>
      <c r="B251" s="24" t="s">
        <v>184</v>
      </c>
      <c r="C251" s="12">
        <v>10</v>
      </c>
      <c r="D251" s="5" t="s">
        <v>27</v>
      </c>
      <c r="E251" s="12" t="s">
        <v>146</v>
      </c>
      <c r="F251" s="5" t="s">
        <v>125</v>
      </c>
      <c r="G251" s="81">
        <f>SUM(G252)</f>
        <v>1320</v>
      </c>
    </row>
    <row r="252" spans="1:7" ht="15.75">
      <c r="A252" s="6" t="s">
        <v>136</v>
      </c>
      <c r="B252" s="24" t="s">
        <v>184</v>
      </c>
      <c r="C252" s="12">
        <v>10</v>
      </c>
      <c r="D252" s="5" t="s">
        <v>27</v>
      </c>
      <c r="E252" s="12" t="s">
        <v>146</v>
      </c>
      <c r="F252" s="5" t="s">
        <v>137</v>
      </c>
      <c r="G252" s="81">
        <f>SUM(G253)</f>
        <v>1320</v>
      </c>
    </row>
    <row r="253" spans="1:7" ht="16.5" customHeight="1">
      <c r="A253" s="6" t="s">
        <v>139</v>
      </c>
      <c r="B253" s="24" t="s">
        <v>184</v>
      </c>
      <c r="C253" s="15">
        <v>10</v>
      </c>
      <c r="D253" s="10" t="s">
        <v>27</v>
      </c>
      <c r="E253" s="15" t="s">
        <v>146</v>
      </c>
      <c r="F253" s="5" t="s">
        <v>138</v>
      </c>
      <c r="G253" s="35">
        <v>1320</v>
      </c>
    </row>
    <row r="254" spans="1:7" ht="31.5">
      <c r="A254" s="6" t="s">
        <v>148</v>
      </c>
      <c r="B254" s="24" t="s">
        <v>184</v>
      </c>
      <c r="C254" s="15">
        <v>10</v>
      </c>
      <c r="D254" s="10" t="s">
        <v>27</v>
      </c>
      <c r="E254" s="12" t="s">
        <v>149</v>
      </c>
      <c r="F254" s="13"/>
      <c r="G254" s="81">
        <f>SUM(G255)</f>
        <v>94</v>
      </c>
    </row>
    <row r="255" spans="1:7" ht="15.75">
      <c r="A255" s="6" t="s">
        <v>128</v>
      </c>
      <c r="B255" s="24" t="s">
        <v>184</v>
      </c>
      <c r="C255" s="12">
        <v>10</v>
      </c>
      <c r="D255" s="5" t="s">
        <v>27</v>
      </c>
      <c r="E255" s="12" t="s">
        <v>149</v>
      </c>
      <c r="F255" s="5" t="s">
        <v>125</v>
      </c>
      <c r="G255" s="81">
        <f>SUM(G256)</f>
        <v>94</v>
      </c>
    </row>
    <row r="256" spans="1:7" ht="15.75">
      <c r="A256" s="6" t="s">
        <v>136</v>
      </c>
      <c r="B256" s="24" t="s">
        <v>184</v>
      </c>
      <c r="C256" s="12">
        <v>10</v>
      </c>
      <c r="D256" s="5" t="s">
        <v>27</v>
      </c>
      <c r="E256" s="12" t="s">
        <v>149</v>
      </c>
      <c r="F256" s="5" t="s">
        <v>137</v>
      </c>
      <c r="G256" s="81">
        <f>SUM(G257)</f>
        <v>94</v>
      </c>
    </row>
    <row r="257" spans="1:7" ht="18" customHeight="1">
      <c r="A257" s="6" t="s">
        <v>139</v>
      </c>
      <c r="B257" s="24" t="s">
        <v>184</v>
      </c>
      <c r="C257" s="15">
        <v>10</v>
      </c>
      <c r="D257" s="10" t="s">
        <v>27</v>
      </c>
      <c r="E257" s="15" t="s">
        <v>149</v>
      </c>
      <c r="F257" s="5" t="s">
        <v>138</v>
      </c>
      <c r="G257" s="35">
        <v>94</v>
      </c>
    </row>
    <row r="258" spans="1:7" ht="15.75">
      <c r="A258" s="6" t="s">
        <v>150</v>
      </c>
      <c r="B258" s="24" t="s">
        <v>184</v>
      </c>
      <c r="C258" s="12">
        <v>10</v>
      </c>
      <c r="D258" s="10" t="s">
        <v>27</v>
      </c>
      <c r="E258" s="12" t="s">
        <v>151</v>
      </c>
      <c r="F258" s="13"/>
      <c r="G258" s="81">
        <f>SUM(G259)</f>
        <v>561</v>
      </c>
    </row>
    <row r="259" spans="1:7" ht="47.25">
      <c r="A259" s="6" t="s">
        <v>155</v>
      </c>
      <c r="B259" s="24" t="s">
        <v>184</v>
      </c>
      <c r="C259" s="21">
        <v>10</v>
      </c>
      <c r="D259" s="5" t="s">
        <v>27</v>
      </c>
      <c r="E259" s="12" t="s">
        <v>154</v>
      </c>
      <c r="F259" s="5"/>
      <c r="G259" s="81">
        <f>SUM(G260)</f>
        <v>561</v>
      </c>
    </row>
    <row r="260" spans="1:7" ht="15.75">
      <c r="A260" s="6" t="s">
        <v>128</v>
      </c>
      <c r="B260" s="24" t="s">
        <v>184</v>
      </c>
      <c r="C260" s="12">
        <v>10</v>
      </c>
      <c r="D260" s="5" t="s">
        <v>27</v>
      </c>
      <c r="E260" s="12" t="s">
        <v>154</v>
      </c>
      <c r="F260" s="5" t="s">
        <v>125</v>
      </c>
      <c r="G260" s="81">
        <f>SUM(G261)</f>
        <v>561</v>
      </c>
    </row>
    <row r="261" spans="1:7" ht="31.5" customHeight="1">
      <c r="A261" s="6" t="s">
        <v>129</v>
      </c>
      <c r="B261" s="24" t="s">
        <v>184</v>
      </c>
      <c r="C261" s="12">
        <v>10</v>
      </c>
      <c r="D261" s="5" t="s">
        <v>27</v>
      </c>
      <c r="E261" s="12" t="s">
        <v>154</v>
      </c>
      <c r="F261" s="5" t="s">
        <v>126</v>
      </c>
      <c r="G261" s="81">
        <f>SUM(G262)</f>
        <v>561</v>
      </c>
    </row>
    <row r="262" spans="1:7" s="87" customFormat="1" ht="33" customHeight="1">
      <c r="A262" s="6" t="s">
        <v>130</v>
      </c>
      <c r="B262" s="82" t="s">
        <v>184</v>
      </c>
      <c r="C262" s="83">
        <v>10</v>
      </c>
      <c r="D262" s="84" t="s">
        <v>27</v>
      </c>
      <c r="E262" s="83" t="s">
        <v>154</v>
      </c>
      <c r="F262" s="85" t="s">
        <v>127</v>
      </c>
      <c r="G262" s="86">
        <v>561</v>
      </c>
    </row>
    <row r="263" spans="1:7" s="87" customFormat="1" ht="18" customHeight="1">
      <c r="A263" s="56" t="s">
        <v>275</v>
      </c>
      <c r="B263" s="64" t="s">
        <v>184</v>
      </c>
      <c r="C263" s="63">
        <v>10</v>
      </c>
      <c r="D263" s="62" t="s">
        <v>271</v>
      </c>
      <c r="E263" s="63"/>
      <c r="F263" s="60"/>
      <c r="G263" s="61">
        <f>SUM(G264)</f>
        <v>1896</v>
      </c>
    </row>
    <row r="264" spans="1:7" ht="17.25" customHeight="1">
      <c r="A264" s="70" t="s">
        <v>43</v>
      </c>
      <c r="B264" s="79" t="s">
        <v>184</v>
      </c>
      <c r="C264" s="134">
        <v>10</v>
      </c>
      <c r="D264" s="135" t="s">
        <v>271</v>
      </c>
      <c r="E264" s="74" t="s">
        <v>44</v>
      </c>
      <c r="F264" s="75"/>
      <c r="G264" s="72">
        <f>SUM(G265)</f>
        <v>1896</v>
      </c>
    </row>
    <row r="265" spans="1:7" s="26" customFormat="1" ht="82.5" customHeight="1">
      <c r="A265" s="22" t="s">
        <v>45</v>
      </c>
      <c r="B265" s="24" t="s">
        <v>184</v>
      </c>
      <c r="C265" s="83">
        <v>10</v>
      </c>
      <c r="D265" s="84" t="s">
        <v>271</v>
      </c>
      <c r="E265" s="12" t="s">
        <v>46</v>
      </c>
      <c r="F265" s="13"/>
      <c r="G265" s="81">
        <f>SUM(G266)</f>
        <v>1896</v>
      </c>
    </row>
    <row r="266" spans="1:7" s="26" customFormat="1" ht="50.25" customHeight="1">
      <c r="A266" s="6" t="s">
        <v>49</v>
      </c>
      <c r="B266" s="24" t="s">
        <v>184</v>
      </c>
      <c r="C266" s="83">
        <v>10</v>
      </c>
      <c r="D266" s="84" t="s">
        <v>271</v>
      </c>
      <c r="E266" s="12" t="s">
        <v>50</v>
      </c>
      <c r="F266" s="13"/>
      <c r="G266" s="81">
        <f>SUM(G267,G270,G274)</f>
        <v>1896</v>
      </c>
    </row>
    <row r="267" spans="1:7" s="26" customFormat="1" ht="35.25" customHeight="1">
      <c r="A267" s="6" t="s">
        <v>20</v>
      </c>
      <c r="B267" s="24" t="s">
        <v>184</v>
      </c>
      <c r="C267" s="83">
        <v>10</v>
      </c>
      <c r="D267" s="84" t="s">
        <v>271</v>
      </c>
      <c r="E267" s="12" t="s">
        <v>50</v>
      </c>
      <c r="F267" s="5" t="s">
        <v>21</v>
      </c>
      <c r="G267" s="81">
        <f>SUM(G268)</f>
        <v>1669.9</v>
      </c>
    </row>
    <row r="268" spans="1:7" s="26" customFormat="1" ht="18" customHeight="1">
      <c r="A268" s="6" t="s">
        <v>22</v>
      </c>
      <c r="B268" s="24" t="s">
        <v>184</v>
      </c>
      <c r="C268" s="83">
        <v>10</v>
      </c>
      <c r="D268" s="84" t="s">
        <v>271</v>
      </c>
      <c r="E268" s="12" t="s">
        <v>50</v>
      </c>
      <c r="F268" s="5" t="s">
        <v>23</v>
      </c>
      <c r="G268" s="81">
        <f>SUM(G269)</f>
        <v>1669.9</v>
      </c>
    </row>
    <row r="269" spans="1:7" s="26" customFormat="1" ht="17.25" customHeight="1">
      <c r="A269" s="6" t="s">
        <v>24</v>
      </c>
      <c r="B269" s="24" t="s">
        <v>184</v>
      </c>
      <c r="C269" s="83">
        <v>10</v>
      </c>
      <c r="D269" s="84" t="s">
        <v>271</v>
      </c>
      <c r="E269" s="12" t="s">
        <v>50</v>
      </c>
      <c r="F269" s="5" t="s">
        <v>25</v>
      </c>
      <c r="G269" s="35">
        <v>1669.9</v>
      </c>
    </row>
    <row r="270" spans="1:7" s="26" customFormat="1" ht="18.75" customHeight="1">
      <c r="A270" s="6" t="s">
        <v>30</v>
      </c>
      <c r="B270" s="24" t="s">
        <v>184</v>
      </c>
      <c r="C270" s="83">
        <v>10</v>
      </c>
      <c r="D270" s="84" t="s">
        <v>271</v>
      </c>
      <c r="E270" s="12" t="s">
        <v>50</v>
      </c>
      <c r="F270" s="5" t="s">
        <v>31</v>
      </c>
      <c r="G270" s="81">
        <f>SUM(G271)</f>
        <v>225.1</v>
      </c>
    </row>
    <row r="271" spans="1:7" s="26" customFormat="1" ht="18" customHeight="1">
      <c r="A271" s="6" t="s">
        <v>32</v>
      </c>
      <c r="B271" s="24" t="s">
        <v>184</v>
      </c>
      <c r="C271" s="83">
        <v>10</v>
      </c>
      <c r="D271" s="84" t="s">
        <v>271</v>
      </c>
      <c r="E271" s="12" t="s">
        <v>50</v>
      </c>
      <c r="F271" s="5" t="s">
        <v>33</v>
      </c>
      <c r="G271" s="81">
        <f>SUM(G272:G273)</f>
        <v>225.1</v>
      </c>
    </row>
    <row r="272" spans="1:7" s="26" customFormat="1" ht="31.5" customHeight="1">
      <c r="A272" s="6" t="s">
        <v>251</v>
      </c>
      <c r="B272" s="24" t="s">
        <v>184</v>
      </c>
      <c r="C272" s="83">
        <v>10</v>
      </c>
      <c r="D272" s="84" t="s">
        <v>271</v>
      </c>
      <c r="E272" s="130" t="s">
        <v>50</v>
      </c>
      <c r="F272" s="5" t="s">
        <v>250</v>
      </c>
      <c r="G272" s="103">
        <v>103.6</v>
      </c>
    </row>
    <row r="273" spans="1:7" s="26" customFormat="1" ht="17.25" customHeight="1">
      <c r="A273" s="6" t="s">
        <v>34</v>
      </c>
      <c r="B273" s="24" t="s">
        <v>184</v>
      </c>
      <c r="C273" s="83">
        <v>10</v>
      </c>
      <c r="D273" s="84" t="s">
        <v>271</v>
      </c>
      <c r="E273" s="15" t="s">
        <v>50</v>
      </c>
      <c r="F273" s="5" t="s">
        <v>35</v>
      </c>
      <c r="G273" s="35">
        <v>121.5</v>
      </c>
    </row>
    <row r="274" spans="1:7" s="26" customFormat="1" ht="17.25" customHeight="1">
      <c r="A274" s="6" t="s">
        <v>37</v>
      </c>
      <c r="B274" s="24" t="s">
        <v>184</v>
      </c>
      <c r="C274" s="83">
        <v>10</v>
      </c>
      <c r="D274" s="84" t="s">
        <v>271</v>
      </c>
      <c r="E274" s="15" t="s">
        <v>50</v>
      </c>
      <c r="F274" s="13" t="s">
        <v>36</v>
      </c>
      <c r="G274" s="81">
        <f>SUM(G275)</f>
        <v>1</v>
      </c>
    </row>
    <row r="275" spans="1:7" s="26" customFormat="1" ht="17.25" customHeight="1">
      <c r="A275" s="6" t="s">
        <v>195</v>
      </c>
      <c r="B275" s="24" t="s">
        <v>184</v>
      </c>
      <c r="C275" s="83">
        <v>10</v>
      </c>
      <c r="D275" s="84" t="s">
        <v>271</v>
      </c>
      <c r="E275" s="15" t="s">
        <v>50</v>
      </c>
      <c r="F275" s="13" t="s">
        <v>38</v>
      </c>
      <c r="G275" s="81">
        <f>SUM(G276:G277)</f>
        <v>1</v>
      </c>
    </row>
    <row r="276" spans="1:7" s="26" customFormat="1" ht="17.25" customHeight="1">
      <c r="A276" s="6" t="s">
        <v>39</v>
      </c>
      <c r="B276" s="24" t="s">
        <v>184</v>
      </c>
      <c r="C276" s="83">
        <v>10</v>
      </c>
      <c r="D276" s="84" t="s">
        <v>271</v>
      </c>
      <c r="E276" s="15" t="s">
        <v>50</v>
      </c>
      <c r="F276" s="13" t="s">
        <v>40</v>
      </c>
      <c r="G276" s="35">
        <v>0.9</v>
      </c>
    </row>
    <row r="277" spans="1:7" s="26" customFormat="1" ht="17.25" customHeight="1">
      <c r="A277" s="6" t="s">
        <v>197</v>
      </c>
      <c r="B277" s="24" t="s">
        <v>184</v>
      </c>
      <c r="C277" s="83">
        <v>10</v>
      </c>
      <c r="D277" s="84" t="s">
        <v>271</v>
      </c>
      <c r="E277" s="15" t="s">
        <v>50</v>
      </c>
      <c r="F277" s="13" t="s">
        <v>81</v>
      </c>
      <c r="G277" s="35">
        <v>0.1</v>
      </c>
    </row>
    <row r="278" spans="1:7" ht="31.5">
      <c r="A278" s="40" t="s">
        <v>500</v>
      </c>
      <c r="B278" s="53" t="s">
        <v>184</v>
      </c>
      <c r="C278" s="37" t="s">
        <v>167</v>
      </c>
      <c r="D278" s="37"/>
      <c r="E278" s="37"/>
      <c r="F278" s="37"/>
      <c r="G278" s="44">
        <f>SUM(G279)</f>
        <v>114</v>
      </c>
    </row>
    <row r="279" spans="1:7" ht="15.75">
      <c r="A279" s="56" t="s">
        <v>501</v>
      </c>
      <c r="B279" s="64" t="s">
        <v>184</v>
      </c>
      <c r="C279" s="57" t="s">
        <v>167</v>
      </c>
      <c r="D279" s="57" t="s">
        <v>14</v>
      </c>
      <c r="E279" s="57"/>
      <c r="F279" s="57"/>
      <c r="G279" s="61">
        <f>SUM(G280)</f>
        <v>114</v>
      </c>
    </row>
    <row r="280" spans="1:7" ht="15.75">
      <c r="A280" s="70" t="s">
        <v>502</v>
      </c>
      <c r="B280" s="79" t="s">
        <v>184</v>
      </c>
      <c r="C280" s="71" t="s">
        <v>167</v>
      </c>
      <c r="D280" s="71" t="s">
        <v>14</v>
      </c>
      <c r="E280" s="71" t="s">
        <v>503</v>
      </c>
      <c r="F280" s="71"/>
      <c r="G280" s="72">
        <f>SUM(G281)</f>
        <v>114</v>
      </c>
    </row>
    <row r="281" spans="1:7" ht="15.75">
      <c r="A281" s="6" t="s">
        <v>504</v>
      </c>
      <c r="B281" s="24" t="s">
        <v>184</v>
      </c>
      <c r="C281" s="5" t="s">
        <v>167</v>
      </c>
      <c r="D281" s="5" t="s">
        <v>14</v>
      </c>
      <c r="E281" s="5" t="s">
        <v>503</v>
      </c>
      <c r="F281" s="5" t="s">
        <v>505</v>
      </c>
      <c r="G281" s="81">
        <f>SUM(G282)</f>
        <v>114</v>
      </c>
    </row>
    <row r="282" spans="1:7" ht="31.5">
      <c r="A282" s="6" t="s">
        <v>506</v>
      </c>
      <c r="B282" s="24" t="s">
        <v>184</v>
      </c>
      <c r="C282" s="10" t="s">
        <v>167</v>
      </c>
      <c r="D282" s="10" t="s">
        <v>14</v>
      </c>
      <c r="E282" s="10" t="s">
        <v>503</v>
      </c>
      <c r="F282" s="5" t="s">
        <v>507</v>
      </c>
      <c r="G282" s="35">
        <v>114</v>
      </c>
    </row>
    <row r="283" spans="1:7" ht="47.25">
      <c r="A283" s="40" t="s">
        <v>168</v>
      </c>
      <c r="B283" s="53" t="s">
        <v>184</v>
      </c>
      <c r="C283" s="42">
        <v>14</v>
      </c>
      <c r="D283" s="42"/>
      <c r="E283" s="42"/>
      <c r="F283" s="43"/>
      <c r="G283" s="44">
        <f>SUM(G284)</f>
        <v>10000</v>
      </c>
    </row>
    <row r="284" spans="1:7" ht="31.5">
      <c r="A284" s="56" t="s">
        <v>169</v>
      </c>
      <c r="B284" s="64" t="s">
        <v>184</v>
      </c>
      <c r="C284" s="63">
        <v>14</v>
      </c>
      <c r="D284" s="62" t="s">
        <v>14</v>
      </c>
      <c r="E284" s="63"/>
      <c r="F284" s="60"/>
      <c r="G284" s="61">
        <f t="shared" ref="G284:G289" si="3">SUM(G285)</f>
        <v>10000</v>
      </c>
    </row>
    <row r="285" spans="1:7" ht="15.75">
      <c r="A285" s="70" t="s">
        <v>170</v>
      </c>
      <c r="B285" s="79" t="s">
        <v>184</v>
      </c>
      <c r="C285" s="74">
        <v>14</v>
      </c>
      <c r="D285" s="73" t="s">
        <v>14</v>
      </c>
      <c r="E285" s="74" t="s">
        <v>171</v>
      </c>
      <c r="F285" s="75"/>
      <c r="G285" s="72">
        <f t="shared" si="3"/>
        <v>10000</v>
      </c>
    </row>
    <row r="286" spans="1:7" ht="15.75">
      <c r="A286" s="6" t="s">
        <v>170</v>
      </c>
      <c r="B286" s="24" t="s">
        <v>184</v>
      </c>
      <c r="C286" s="12">
        <v>14</v>
      </c>
      <c r="D286" s="10" t="s">
        <v>14</v>
      </c>
      <c r="E286" s="12" t="s">
        <v>172</v>
      </c>
      <c r="F286" s="13"/>
      <c r="G286" s="81">
        <f t="shared" si="3"/>
        <v>10000</v>
      </c>
    </row>
    <row r="287" spans="1:7" ht="31.5">
      <c r="A287" s="6" t="s">
        <v>173</v>
      </c>
      <c r="B287" s="24" t="s">
        <v>184</v>
      </c>
      <c r="C287" s="12">
        <v>14</v>
      </c>
      <c r="D287" s="5" t="s">
        <v>14</v>
      </c>
      <c r="E287" s="12" t="s">
        <v>174</v>
      </c>
      <c r="F287" s="13"/>
      <c r="G287" s="81">
        <f t="shared" si="3"/>
        <v>10000</v>
      </c>
    </row>
    <row r="288" spans="1:7" ht="15.75">
      <c r="A288" s="11" t="s">
        <v>43</v>
      </c>
      <c r="B288" s="24" t="s">
        <v>184</v>
      </c>
      <c r="C288" s="12">
        <v>14</v>
      </c>
      <c r="D288" s="5" t="s">
        <v>14</v>
      </c>
      <c r="E288" s="12" t="s">
        <v>174</v>
      </c>
      <c r="F288" s="13" t="s">
        <v>245</v>
      </c>
      <c r="G288" s="81">
        <f t="shared" si="3"/>
        <v>10000</v>
      </c>
    </row>
    <row r="289" spans="1:7" ht="15.75">
      <c r="A289" s="11" t="s">
        <v>248</v>
      </c>
      <c r="B289" s="24" t="s">
        <v>184</v>
      </c>
      <c r="C289" s="12">
        <v>14</v>
      </c>
      <c r="D289" s="5" t="s">
        <v>14</v>
      </c>
      <c r="E289" s="12" t="s">
        <v>174</v>
      </c>
      <c r="F289" s="13" t="s">
        <v>246</v>
      </c>
      <c r="G289" s="81">
        <f t="shared" si="3"/>
        <v>10000</v>
      </c>
    </row>
    <row r="290" spans="1:7" ht="32.25" customHeight="1">
      <c r="A290" s="6" t="s">
        <v>249</v>
      </c>
      <c r="B290" s="24" t="s">
        <v>184</v>
      </c>
      <c r="C290" s="12">
        <v>14</v>
      </c>
      <c r="D290" s="5" t="s">
        <v>14</v>
      </c>
      <c r="E290" s="12" t="s">
        <v>174</v>
      </c>
      <c r="F290" s="13" t="s">
        <v>247</v>
      </c>
      <c r="G290" s="35">
        <v>10000</v>
      </c>
    </row>
    <row r="291" spans="1:7" s="26" customFormat="1" ht="18.75" customHeight="1">
      <c r="A291" s="67" t="s">
        <v>181</v>
      </c>
      <c r="B291" s="68" t="s">
        <v>182</v>
      </c>
      <c r="C291" s="47"/>
      <c r="D291" s="47"/>
      <c r="E291" s="48"/>
      <c r="F291" s="69"/>
      <c r="G291" s="50">
        <f>SUM(G292)</f>
        <v>486.4</v>
      </c>
    </row>
    <row r="292" spans="1:7" s="26" customFormat="1" ht="18.75" customHeight="1">
      <c r="A292" s="66" t="s">
        <v>13</v>
      </c>
      <c r="B292" s="53" t="s">
        <v>182</v>
      </c>
      <c r="C292" s="41" t="s">
        <v>14</v>
      </c>
      <c r="D292" s="54"/>
      <c r="E292" s="54"/>
      <c r="F292" s="37"/>
      <c r="G292" s="44">
        <f>SUM(G293)</f>
        <v>486.4</v>
      </c>
    </row>
    <row r="293" spans="1:7" ht="47.25">
      <c r="A293" s="56" t="s">
        <v>26</v>
      </c>
      <c r="B293" s="64" t="s">
        <v>182</v>
      </c>
      <c r="C293" s="57" t="s">
        <v>14</v>
      </c>
      <c r="D293" s="57" t="s">
        <v>27</v>
      </c>
      <c r="E293" s="57"/>
      <c r="F293" s="57"/>
      <c r="G293" s="61">
        <f>SUM(G294)</f>
        <v>486.4</v>
      </c>
    </row>
    <row r="294" spans="1:7" ht="31.5">
      <c r="A294" s="70" t="s">
        <v>260</v>
      </c>
      <c r="B294" s="79" t="s">
        <v>182</v>
      </c>
      <c r="C294" s="71" t="s">
        <v>14</v>
      </c>
      <c r="D294" s="71" t="s">
        <v>27</v>
      </c>
      <c r="E294" s="71" t="s">
        <v>17</v>
      </c>
      <c r="F294" s="71"/>
      <c r="G294" s="72">
        <f>SUM(G295)</f>
        <v>486.4</v>
      </c>
    </row>
    <row r="295" spans="1:7" ht="15.75">
      <c r="A295" s="6" t="s">
        <v>29</v>
      </c>
      <c r="B295" s="24" t="s">
        <v>182</v>
      </c>
      <c r="C295" s="5" t="s">
        <v>14</v>
      </c>
      <c r="D295" s="5" t="s">
        <v>27</v>
      </c>
      <c r="E295" s="5" t="s">
        <v>28</v>
      </c>
      <c r="F295" s="5"/>
      <c r="G295" s="81">
        <f>SUM(G296,G299,G303)</f>
        <v>486.4</v>
      </c>
    </row>
    <row r="296" spans="1:7" ht="31.5">
      <c r="A296" s="6" t="s">
        <v>20</v>
      </c>
      <c r="B296" s="24" t="s">
        <v>182</v>
      </c>
      <c r="C296" s="5" t="s">
        <v>14</v>
      </c>
      <c r="D296" s="5" t="s">
        <v>27</v>
      </c>
      <c r="E296" s="5" t="s">
        <v>28</v>
      </c>
      <c r="F296" s="5" t="s">
        <v>21</v>
      </c>
      <c r="G296" s="81">
        <f>SUM(G297)</f>
        <v>463.5</v>
      </c>
    </row>
    <row r="297" spans="1:7" ht="15.75">
      <c r="A297" s="6" t="s">
        <v>22</v>
      </c>
      <c r="B297" s="24" t="s">
        <v>182</v>
      </c>
      <c r="C297" s="5" t="s">
        <v>14</v>
      </c>
      <c r="D297" s="5" t="s">
        <v>27</v>
      </c>
      <c r="E297" s="5" t="s">
        <v>28</v>
      </c>
      <c r="F297" s="5" t="s">
        <v>23</v>
      </c>
      <c r="G297" s="81">
        <f>SUM(G298)</f>
        <v>463.5</v>
      </c>
    </row>
    <row r="298" spans="1:7" ht="15.75">
      <c r="A298" s="6" t="s">
        <v>24</v>
      </c>
      <c r="B298" s="24" t="s">
        <v>182</v>
      </c>
      <c r="C298" s="5" t="s">
        <v>14</v>
      </c>
      <c r="D298" s="5" t="s">
        <v>27</v>
      </c>
      <c r="E298" s="5" t="s">
        <v>28</v>
      </c>
      <c r="F298" s="5" t="s">
        <v>25</v>
      </c>
      <c r="G298" s="35">
        <v>463.5</v>
      </c>
    </row>
    <row r="299" spans="1:7" ht="15.75">
      <c r="A299" s="6" t="s">
        <v>30</v>
      </c>
      <c r="B299" s="24" t="s">
        <v>182</v>
      </c>
      <c r="C299" s="5" t="s">
        <v>14</v>
      </c>
      <c r="D299" s="5" t="s">
        <v>27</v>
      </c>
      <c r="E299" s="5" t="s">
        <v>28</v>
      </c>
      <c r="F299" s="5" t="s">
        <v>31</v>
      </c>
      <c r="G299" s="81">
        <f>SUM(G300)</f>
        <v>20.9</v>
      </c>
    </row>
    <row r="300" spans="1:7" ht="17.25" customHeight="1">
      <c r="A300" s="6" t="s">
        <v>32</v>
      </c>
      <c r="B300" s="24" t="s">
        <v>182</v>
      </c>
      <c r="C300" s="5" t="s">
        <v>14</v>
      </c>
      <c r="D300" s="5" t="s">
        <v>27</v>
      </c>
      <c r="E300" s="5" t="s">
        <v>28</v>
      </c>
      <c r="F300" s="5" t="s">
        <v>33</v>
      </c>
      <c r="G300" s="81">
        <f>SUM(G301:G302)</f>
        <v>20.9</v>
      </c>
    </row>
    <row r="301" spans="1:7" ht="30.75" customHeight="1">
      <c r="A301" s="6" t="s">
        <v>251</v>
      </c>
      <c r="B301" s="24" t="s">
        <v>182</v>
      </c>
      <c r="C301" s="5" t="s">
        <v>14</v>
      </c>
      <c r="D301" s="5" t="s">
        <v>27</v>
      </c>
      <c r="E301" s="5" t="s">
        <v>28</v>
      </c>
      <c r="F301" s="5" t="s">
        <v>250</v>
      </c>
      <c r="G301" s="103">
        <v>11.4</v>
      </c>
    </row>
    <row r="302" spans="1:7" ht="17.25" customHeight="1">
      <c r="A302" s="6" t="s">
        <v>34</v>
      </c>
      <c r="B302" s="24" t="s">
        <v>182</v>
      </c>
      <c r="C302" s="5" t="s">
        <v>14</v>
      </c>
      <c r="D302" s="5" t="s">
        <v>27</v>
      </c>
      <c r="E302" s="5" t="s">
        <v>28</v>
      </c>
      <c r="F302" s="5" t="s">
        <v>35</v>
      </c>
      <c r="G302" s="35">
        <v>9.5</v>
      </c>
    </row>
    <row r="303" spans="1:7" ht="15.75">
      <c r="A303" s="6" t="s">
        <v>37</v>
      </c>
      <c r="B303" s="24" t="s">
        <v>182</v>
      </c>
      <c r="C303" s="5" t="s">
        <v>14</v>
      </c>
      <c r="D303" s="5" t="s">
        <v>27</v>
      </c>
      <c r="E303" s="5" t="s">
        <v>28</v>
      </c>
      <c r="F303" s="5" t="s">
        <v>36</v>
      </c>
      <c r="G303" s="81">
        <f>SUM(G304)</f>
        <v>2</v>
      </c>
    </row>
    <row r="304" spans="1:7" ht="15.75" customHeight="1">
      <c r="A304" s="6" t="s">
        <v>195</v>
      </c>
      <c r="B304" s="24" t="s">
        <v>182</v>
      </c>
      <c r="C304" s="5" t="s">
        <v>14</v>
      </c>
      <c r="D304" s="5" t="s">
        <v>27</v>
      </c>
      <c r="E304" s="5" t="s">
        <v>28</v>
      </c>
      <c r="F304" s="5" t="s">
        <v>38</v>
      </c>
      <c r="G304" s="81">
        <f>SUM(G305:G306)</f>
        <v>2</v>
      </c>
    </row>
    <row r="305" spans="1:7" ht="18.75" customHeight="1">
      <c r="A305" s="6" t="s">
        <v>39</v>
      </c>
      <c r="B305" s="24" t="s">
        <v>182</v>
      </c>
      <c r="C305" s="5" t="s">
        <v>14</v>
      </c>
      <c r="D305" s="5" t="s">
        <v>27</v>
      </c>
      <c r="E305" s="5" t="s">
        <v>28</v>
      </c>
      <c r="F305" s="5" t="s">
        <v>40</v>
      </c>
      <c r="G305" s="35">
        <v>1</v>
      </c>
    </row>
    <row r="306" spans="1:7" ht="18.75" customHeight="1">
      <c r="A306" s="6" t="s">
        <v>197</v>
      </c>
      <c r="B306" s="24" t="s">
        <v>182</v>
      </c>
      <c r="C306" s="5" t="s">
        <v>14</v>
      </c>
      <c r="D306" s="5" t="s">
        <v>27</v>
      </c>
      <c r="E306" s="5" t="s">
        <v>28</v>
      </c>
      <c r="F306" s="13" t="s">
        <v>81</v>
      </c>
      <c r="G306" s="35">
        <v>1</v>
      </c>
    </row>
    <row r="307" spans="1:7" ht="33.75" customHeight="1">
      <c r="A307" s="45" t="s">
        <v>179</v>
      </c>
      <c r="B307" s="46" t="s">
        <v>180</v>
      </c>
      <c r="C307" s="47"/>
      <c r="D307" s="48"/>
      <c r="E307" s="48"/>
      <c r="F307" s="69"/>
      <c r="G307" s="50">
        <f>SUM(G315,G308,G503,G531)</f>
        <v>178209.1</v>
      </c>
    </row>
    <row r="308" spans="1:7" ht="16.5" customHeight="1">
      <c r="A308" s="40" t="s">
        <v>511</v>
      </c>
      <c r="B308" s="53" t="s">
        <v>180</v>
      </c>
      <c r="C308" s="41" t="s">
        <v>510</v>
      </c>
      <c r="D308" s="42"/>
      <c r="E308" s="42"/>
      <c r="F308" s="43"/>
      <c r="G308" s="44">
        <f t="shared" ref="G308:G313" si="4">SUM(G309)</f>
        <v>1100</v>
      </c>
    </row>
    <row r="309" spans="1:7" ht="16.5" customHeight="1">
      <c r="A309" s="56" t="s">
        <v>512</v>
      </c>
      <c r="B309" s="64" t="s">
        <v>180</v>
      </c>
      <c r="C309" s="62" t="s">
        <v>510</v>
      </c>
      <c r="D309" s="62" t="s">
        <v>16</v>
      </c>
      <c r="E309" s="63"/>
      <c r="F309" s="60"/>
      <c r="G309" s="61">
        <f t="shared" si="4"/>
        <v>1100</v>
      </c>
    </row>
    <row r="310" spans="1:7" ht="16.5" customHeight="1">
      <c r="A310" s="96" t="s">
        <v>263</v>
      </c>
      <c r="B310" s="79" t="s">
        <v>180</v>
      </c>
      <c r="C310" s="73" t="s">
        <v>510</v>
      </c>
      <c r="D310" s="73" t="s">
        <v>16</v>
      </c>
      <c r="E310" s="74" t="s">
        <v>513</v>
      </c>
      <c r="F310" s="75"/>
      <c r="G310" s="72">
        <f t="shared" si="4"/>
        <v>1100</v>
      </c>
    </row>
    <row r="311" spans="1:7" ht="48" customHeight="1">
      <c r="A311" s="6" t="s">
        <v>428</v>
      </c>
      <c r="B311" s="24" t="s">
        <v>180</v>
      </c>
      <c r="C311" s="20" t="s">
        <v>510</v>
      </c>
      <c r="D311" s="20" t="s">
        <v>16</v>
      </c>
      <c r="E311" s="194" t="s">
        <v>427</v>
      </c>
      <c r="F311" s="13"/>
      <c r="G311" s="81">
        <f t="shared" si="4"/>
        <v>1100</v>
      </c>
    </row>
    <row r="312" spans="1:7" ht="18.75" customHeight="1">
      <c r="A312" s="6" t="s">
        <v>379</v>
      </c>
      <c r="B312" s="24" t="s">
        <v>180</v>
      </c>
      <c r="C312" s="20" t="s">
        <v>510</v>
      </c>
      <c r="D312" s="20" t="s">
        <v>16</v>
      </c>
      <c r="E312" s="194" t="s">
        <v>427</v>
      </c>
      <c r="F312" s="5" t="s">
        <v>373</v>
      </c>
      <c r="G312" s="81">
        <f t="shared" si="4"/>
        <v>1100</v>
      </c>
    </row>
    <row r="313" spans="1:7" ht="31.5" customHeight="1">
      <c r="A313" s="6" t="s">
        <v>380</v>
      </c>
      <c r="B313" s="24" t="s">
        <v>180</v>
      </c>
      <c r="C313" s="5" t="s">
        <v>510</v>
      </c>
      <c r="D313" s="5" t="s">
        <v>16</v>
      </c>
      <c r="E313" s="194" t="s">
        <v>427</v>
      </c>
      <c r="F313" s="5" t="s">
        <v>374</v>
      </c>
      <c r="G313" s="81">
        <f t="shared" si="4"/>
        <v>1100</v>
      </c>
    </row>
    <row r="314" spans="1:7" ht="35.25" customHeight="1">
      <c r="A314" s="6" t="s">
        <v>381</v>
      </c>
      <c r="B314" s="24" t="s">
        <v>180</v>
      </c>
      <c r="C314" s="5" t="s">
        <v>510</v>
      </c>
      <c r="D314" s="5" t="s">
        <v>16</v>
      </c>
      <c r="E314" s="194" t="s">
        <v>427</v>
      </c>
      <c r="F314" s="5" t="s">
        <v>375</v>
      </c>
      <c r="G314" s="35">
        <v>1100</v>
      </c>
    </row>
    <row r="315" spans="1:7" s="25" customFormat="1" ht="15.75">
      <c r="A315" s="40" t="s">
        <v>91</v>
      </c>
      <c r="B315" s="53" t="s">
        <v>180</v>
      </c>
      <c r="C315" s="41" t="s">
        <v>93</v>
      </c>
      <c r="D315" s="42"/>
      <c r="E315" s="42"/>
      <c r="F315" s="43"/>
      <c r="G315" s="44">
        <f>SUM(G316,G343,G432,G446)</f>
        <v>168543.6</v>
      </c>
    </row>
    <row r="316" spans="1:7" s="25" customFormat="1" ht="15.75">
      <c r="A316" s="56" t="s">
        <v>92</v>
      </c>
      <c r="B316" s="64" t="s">
        <v>180</v>
      </c>
      <c r="C316" s="62" t="s">
        <v>93</v>
      </c>
      <c r="D316" s="62" t="s">
        <v>14</v>
      </c>
      <c r="E316" s="63"/>
      <c r="F316" s="60"/>
      <c r="G316" s="61">
        <f>SUM(G317,G323)</f>
        <v>22740.400000000001</v>
      </c>
    </row>
    <row r="317" spans="1:7" s="25" customFormat="1" ht="15.75">
      <c r="A317" s="187" t="s">
        <v>442</v>
      </c>
      <c r="B317" s="79" t="s">
        <v>180</v>
      </c>
      <c r="C317" s="73" t="s">
        <v>93</v>
      </c>
      <c r="D317" s="73" t="s">
        <v>14</v>
      </c>
      <c r="E317" s="74" t="s">
        <v>443</v>
      </c>
      <c r="F317" s="75"/>
      <c r="G317" s="72">
        <f>SUM(G318)</f>
        <v>4030</v>
      </c>
    </row>
    <row r="318" spans="1:7" s="25" customFormat="1" ht="31.5">
      <c r="A318" s="6" t="s">
        <v>447</v>
      </c>
      <c r="B318" s="24" t="s">
        <v>180</v>
      </c>
      <c r="C318" s="10" t="s">
        <v>93</v>
      </c>
      <c r="D318" s="10" t="s">
        <v>14</v>
      </c>
      <c r="E318" s="151" t="s">
        <v>444</v>
      </c>
      <c r="F318" s="149"/>
      <c r="G318" s="81">
        <f>SUM(G319)</f>
        <v>4030</v>
      </c>
    </row>
    <row r="319" spans="1:7" s="25" customFormat="1" ht="31.5">
      <c r="A319" s="6" t="s">
        <v>458</v>
      </c>
      <c r="B319" s="24" t="s">
        <v>180</v>
      </c>
      <c r="C319" s="10" t="s">
        <v>93</v>
      </c>
      <c r="D319" s="10" t="s">
        <v>14</v>
      </c>
      <c r="E319" s="151" t="s">
        <v>457</v>
      </c>
      <c r="F319" s="5"/>
      <c r="G319" s="81">
        <f>SUM(G320)</f>
        <v>4030</v>
      </c>
    </row>
    <row r="320" spans="1:7" s="25" customFormat="1" ht="15.75">
      <c r="A320" s="6" t="s">
        <v>30</v>
      </c>
      <c r="B320" s="24" t="s">
        <v>180</v>
      </c>
      <c r="C320" s="10" t="s">
        <v>93</v>
      </c>
      <c r="D320" s="10" t="s">
        <v>14</v>
      </c>
      <c r="E320" s="151" t="s">
        <v>457</v>
      </c>
      <c r="F320" s="13" t="s">
        <v>31</v>
      </c>
      <c r="G320" s="81">
        <f>SUM(G321)</f>
        <v>4030</v>
      </c>
    </row>
    <row r="321" spans="1:7" s="25" customFormat="1" ht="18" customHeight="1">
      <c r="A321" s="6" t="s">
        <v>32</v>
      </c>
      <c r="B321" s="24" t="s">
        <v>180</v>
      </c>
      <c r="C321" s="10" t="s">
        <v>93</v>
      </c>
      <c r="D321" s="10" t="s">
        <v>14</v>
      </c>
      <c r="E321" s="151" t="s">
        <v>457</v>
      </c>
      <c r="F321" s="13" t="s">
        <v>33</v>
      </c>
      <c r="G321" s="81">
        <f>SUM(G322)</f>
        <v>4030</v>
      </c>
    </row>
    <row r="322" spans="1:7" s="25" customFormat="1" ht="34.5" customHeight="1">
      <c r="A322" s="6" t="s">
        <v>430</v>
      </c>
      <c r="B322" s="24" t="s">
        <v>180</v>
      </c>
      <c r="C322" s="10" t="s">
        <v>93</v>
      </c>
      <c r="D322" s="10" t="s">
        <v>14</v>
      </c>
      <c r="E322" s="151" t="s">
        <v>457</v>
      </c>
      <c r="F322" s="149" t="s">
        <v>429</v>
      </c>
      <c r="G322" s="103">
        <v>4030</v>
      </c>
    </row>
    <row r="323" spans="1:7" ht="15.75">
      <c r="A323" s="70" t="s">
        <v>106</v>
      </c>
      <c r="B323" s="79" t="s">
        <v>180</v>
      </c>
      <c r="C323" s="73" t="s">
        <v>93</v>
      </c>
      <c r="D323" s="73" t="s">
        <v>14</v>
      </c>
      <c r="E323" s="74" t="s">
        <v>105</v>
      </c>
      <c r="F323" s="75"/>
      <c r="G323" s="72">
        <f>SUM(G324)</f>
        <v>18710.400000000001</v>
      </c>
    </row>
    <row r="324" spans="1:7" s="101" customFormat="1" ht="31.5">
      <c r="A324" s="6" t="s">
        <v>303</v>
      </c>
      <c r="B324" s="24" t="s">
        <v>180</v>
      </c>
      <c r="C324" s="10" t="s">
        <v>93</v>
      </c>
      <c r="D324" s="10" t="s">
        <v>14</v>
      </c>
      <c r="E324" s="151" t="s">
        <v>253</v>
      </c>
      <c r="F324" s="149"/>
      <c r="G324" s="81">
        <f>SUM(G325,G338)</f>
        <v>18710.400000000001</v>
      </c>
    </row>
    <row r="325" spans="1:7" ht="16.5" customHeight="1">
      <c r="A325" s="6" t="s">
        <v>305</v>
      </c>
      <c r="B325" s="24" t="s">
        <v>180</v>
      </c>
      <c r="C325" s="10" t="s">
        <v>93</v>
      </c>
      <c r="D325" s="10" t="s">
        <v>14</v>
      </c>
      <c r="E325" s="151" t="s">
        <v>304</v>
      </c>
      <c r="F325" s="5"/>
      <c r="G325" s="81">
        <f>SUM(G326,G330,G334)</f>
        <v>13726.9</v>
      </c>
    </row>
    <row r="326" spans="1:7" ht="31.5">
      <c r="A326" s="6" t="s">
        <v>20</v>
      </c>
      <c r="B326" s="24" t="s">
        <v>180</v>
      </c>
      <c r="C326" s="10" t="s">
        <v>93</v>
      </c>
      <c r="D326" s="10" t="s">
        <v>14</v>
      </c>
      <c r="E326" s="151" t="s">
        <v>304</v>
      </c>
      <c r="F326" s="5" t="s">
        <v>21</v>
      </c>
      <c r="G326" s="81">
        <f>SUM(G327)</f>
        <v>11872.5</v>
      </c>
    </row>
    <row r="327" spans="1:7" ht="15.75">
      <c r="A327" s="6" t="s">
        <v>80</v>
      </c>
      <c r="B327" s="24" t="s">
        <v>180</v>
      </c>
      <c r="C327" s="10" t="s">
        <v>93</v>
      </c>
      <c r="D327" s="10" t="s">
        <v>14</v>
      </c>
      <c r="E327" s="151" t="s">
        <v>304</v>
      </c>
      <c r="F327" s="5" t="s">
        <v>78</v>
      </c>
      <c r="G327" s="81">
        <f>SUM(G328:G329)</f>
        <v>11872.5</v>
      </c>
    </row>
    <row r="328" spans="1:7" ht="15.75">
      <c r="A328" s="6" t="s">
        <v>24</v>
      </c>
      <c r="B328" s="24" t="s">
        <v>180</v>
      </c>
      <c r="C328" s="10" t="s">
        <v>93</v>
      </c>
      <c r="D328" s="10" t="s">
        <v>14</v>
      </c>
      <c r="E328" s="151" t="s">
        <v>304</v>
      </c>
      <c r="F328" s="5" t="s">
        <v>79</v>
      </c>
      <c r="G328" s="35">
        <v>11839</v>
      </c>
    </row>
    <row r="329" spans="1:7" ht="18" customHeight="1">
      <c r="A329" s="6" t="s">
        <v>103</v>
      </c>
      <c r="B329" s="24" t="s">
        <v>180</v>
      </c>
      <c r="C329" s="10" t="s">
        <v>93</v>
      </c>
      <c r="D329" s="10" t="s">
        <v>14</v>
      </c>
      <c r="E329" s="151" t="s">
        <v>304</v>
      </c>
      <c r="F329" s="5" t="s">
        <v>102</v>
      </c>
      <c r="G329" s="35">
        <v>33.5</v>
      </c>
    </row>
    <row r="330" spans="1:7" ht="15.75">
      <c r="A330" s="6" t="s">
        <v>30</v>
      </c>
      <c r="B330" s="24" t="s">
        <v>180</v>
      </c>
      <c r="C330" s="10" t="s">
        <v>93</v>
      </c>
      <c r="D330" s="10" t="s">
        <v>14</v>
      </c>
      <c r="E330" s="151" t="s">
        <v>304</v>
      </c>
      <c r="F330" s="5" t="s">
        <v>31</v>
      </c>
      <c r="G330" s="81">
        <f>SUM(G331)</f>
        <v>1728</v>
      </c>
    </row>
    <row r="331" spans="1:7" ht="18.75" customHeight="1">
      <c r="A331" s="6" t="s">
        <v>32</v>
      </c>
      <c r="B331" s="24" t="s">
        <v>180</v>
      </c>
      <c r="C331" s="10" t="s">
        <v>93</v>
      </c>
      <c r="D331" s="10" t="s">
        <v>14</v>
      </c>
      <c r="E331" s="151" t="s">
        <v>304</v>
      </c>
      <c r="F331" s="5" t="s">
        <v>33</v>
      </c>
      <c r="G331" s="81">
        <f>SUM(G332:G333)</f>
        <v>1728</v>
      </c>
    </row>
    <row r="332" spans="1:7" ht="31.5" customHeight="1">
      <c r="A332" s="6" t="s">
        <v>251</v>
      </c>
      <c r="B332" s="24" t="s">
        <v>180</v>
      </c>
      <c r="C332" s="10" t="s">
        <v>93</v>
      </c>
      <c r="D332" s="10" t="s">
        <v>14</v>
      </c>
      <c r="E332" s="151" t="s">
        <v>304</v>
      </c>
      <c r="F332" s="5" t="s">
        <v>250</v>
      </c>
      <c r="G332" s="103">
        <v>41</v>
      </c>
    </row>
    <row r="333" spans="1:7" ht="18" customHeight="1">
      <c r="A333" s="6" t="s">
        <v>34</v>
      </c>
      <c r="B333" s="24" t="s">
        <v>180</v>
      </c>
      <c r="C333" s="10" t="s">
        <v>93</v>
      </c>
      <c r="D333" s="10" t="s">
        <v>14</v>
      </c>
      <c r="E333" s="151" t="s">
        <v>304</v>
      </c>
      <c r="F333" s="5" t="s">
        <v>35</v>
      </c>
      <c r="G333" s="35">
        <v>1687</v>
      </c>
    </row>
    <row r="334" spans="1:7" ht="15.75">
      <c r="A334" s="6" t="s">
        <v>37</v>
      </c>
      <c r="B334" s="24" t="s">
        <v>180</v>
      </c>
      <c r="C334" s="10" t="s">
        <v>93</v>
      </c>
      <c r="D334" s="10" t="s">
        <v>14</v>
      </c>
      <c r="E334" s="151" t="s">
        <v>304</v>
      </c>
      <c r="F334" s="5" t="s">
        <v>36</v>
      </c>
      <c r="G334" s="81">
        <f>SUM(G335)</f>
        <v>126.4</v>
      </c>
    </row>
    <row r="335" spans="1:7" ht="16.5" customHeight="1">
      <c r="A335" s="6" t="s">
        <v>195</v>
      </c>
      <c r="B335" s="24" t="s">
        <v>180</v>
      </c>
      <c r="C335" s="10" t="s">
        <v>93</v>
      </c>
      <c r="D335" s="10" t="s">
        <v>14</v>
      </c>
      <c r="E335" s="151" t="s">
        <v>304</v>
      </c>
      <c r="F335" s="5" t="s">
        <v>38</v>
      </c>
      <c r="G335" s="81">
        <f>SUM(G336:G337)</f>
        <v>126.4</v>
      </c>
    </row>
    <row r="336" spans="1:7" ht="17.25" customHeight="1">
      <c r="A336" s="6" t="s">
        <v>39</v>
      </c>
      <c r="B336" s="24" t="s">
        <v>180</v>
      </c>
      <c r="C336" s="10" t="s">
        <v>93</v>
      </c>
      <c r="D336" s="10" t="s">
        <v>14</v>
      </c>
      <c r="E336" s="151" t="s">
        <v>304</v>
      </c>
      <c r="F336" s="5" t="s">
        <v>40</v>
      </c>
      <c r="G336" s="35">
        <v>121</v>
      </c>
    </row>
    <row r="337" spans="1:7" ht="17.25" customHeight="1">
      <c r="A337" s="6" t="s">
        <v>197</v>
      </c>
      <c r="B337" s="24" t="s">
        <v>180</v>
      </c>
      <c r="C337" s="10" t="s">
        <v>93</v>
      </c>
      <c r="D337" s="10" t="s">
        <v>14</v>
      </c>
      <c r="E337" s="151" t="s">
        <v>304</v>
      </c>
      <c r="F337" s="5" t="s">
        <v>81</v>
      </c>
      <c r="G337" s="35">
        <v>5.4</v>
      </c>
    </row>
    <row r="338" spans="1:7" ht="17.25" customHeight="1">
      <c r="A338" s="6" t="s">
        <v>307</v>
      </c>
      <c r="B338" s="24" t="s">
        <v>180</v>
      </c>
      <c r="C338" s="10" t="s">
        <v>93</v>
      </c>
      <c r="D338" s="10" t="s">
        <v>14</v>
      </c>
      <c r="E338" s="20" t="s">
        <v>306</v>
      </c>
      <c r="F338" s="13"/>
      <c r="G338" s="81">
        <f>SUM(G339)</f>
        <v>4983.5</v>
      </c>
    </row>
    <row r="339" spans="1:7" ht="17.25" customHeight="1">
      <c r="A339" s="6" t="s">
        <v>30</v>
      </c>
      <c r="B339" s="24" t="s">
        <v>180</v>
      </c>
      <c r="C339" s="10" t="s">
        <v>93</v>
      </c>
      <c r="D339" s="10" t="s">
        <v>14</v>
      </c>
      <c r="E339" s="20" t="s">
        <v>306</v>
      </c>
      <c r="F339" s="13" t="s">
        <v>31</v>
      </c>
      <c r="G339" s="81">
        <f>SUM(G340)</f>
        <v>4983.5</v>
      </c>
    </row>
    <row r="340" spans="1:7" ht="17.25" customHeight="1">
      <c r="A340" s="6" t="s">
        <v>32</v>
      </c>
      <c r="B340" s="24" t="s">
        <v>180</v>
      </c>
      <c r="C340" s="10" t="s">
        <v>93</v>
      </c>
      <c r="D340" s="10" t="s">
        <v>14</v>
      </c>
      <c r="E340" s="20" t="s">
        <v>306</v>
      </c>
      <c r="F340" s="13" t="s">
        <v>33</v>
      </c>
      <c r="G340" s="81">
        <f>SUM(G341:G342)</f>
        <v>4983.5</v>
      </c>
    </row>
    <row r="341" spans="1:7" ht="32.25" customHeight="1">
      <c r="A341" s="6" t="s">
        <v>430</v>
      </c>
      <c r="B341" s="24" t="s">
        <v>180</v>
      </c>
      <c r="C341" s="10" t="s">
        <v>93</v>
      </c>
      <c r="D341" s="10" t="s">
        <v>14</v>
      </c>
      <c r="E341" s="20" t="s">
        <v>306</v>
      </c>
      <c r="F341" s="13" t="s">
        <v>429</v>
      </c>
      <c r="G341" s="103">
        <v>2170</v>
      </c>
    </row>
    <row r="342" spans="1:7" ht="19.5" customHeight="1">
      <c r="A342" s="6" t="s">
        <v>34</v>
      </c>
      <c r="B342" s="24" t="s">
        <v>180</v>
      </c>
      <c r="C342" s="10" t="s">
        <v>93</v>
      </c>
      <c r="D342" s="10" t="s">
        <v>14</v>
      </c>
      <c r="E342" s="20" t="s">
        <v>306</v>
      </c>
      <c r="F342" s="13" t="s">
        <v>35</v>
      </c>
      <c r="G342" s="35">
        <v>2813.5</v>
      </c>
    </row>
    <row r="343" spans="1:7" s="25" customFormat="1" ht="15.75">
      <c r="A343" s="56" t="s">
        <v>94</v>
      </c>
      <c r="B343" s="64" t="s">
        <v>180</v>
      </c>
      <c r="C343" s="62" t="s">
        <v>93</v>
      </c>
      <c r="D343" s="62" t="s">
        <v>16</v>
      </c>
      <c r="E343" s="63"/>
      <c r="F343" s="60"/>
      <c r="G343" s="61">
        <f>SUM(G344,G350,G356,G361,G367,G377,G387)</f>
        <v>138757.90000000002</v>
      </c>
    </row>
    <row r="344" spans="1:7" ht="15.75">
      <c r="A344" s="70" t="s">
        <v>308</v>
      </c>
      <c r="B344" s="79" t="s">
        <v>180</v>
      </c>
      <c r="C344" s="71" t="s">
        <v>93</v>
      </c>
      <c r="D344" s="71" t="s">
        <v>16</v>
      </c>
      <c r="E344" s="74" t="s">
        <v>95</v>
      </c>
      <c r="F344" s="75"/>
      <c r="G344" s="72">
        <f>SUM(G345)</f>
        <v>83</v>
      </c>
    </row>
    <row r="345" spans="1:7" ht="32.25" customHeight="1">
      <c r="A345" s="6" t="s">
        <v>77</v>
      </c>
      <c r="B345" s="24" t="s">
        <v>180</v>
      </c>
      <c r="C345" s="5" t="s">
        <v>93</v>
      </c>
      <c r="D345" s="5" t="s">
        <v>16</v>
      </c>
      <c r="E345" s="12" t="s">
        <v>96</v>
      </c>
      <c r="F345" s="5"/>
      <c r="G345" s="81">
        <f>SUM(G346)</f>
        <v>83</v>
      </c>
    </row>
    <row r="346" spans="1:7" ht="48" customHeight="1">
      <c r="A346" s="131" t="s">
        <v>269</v>
      </c>
      <c r="B346" s="24" t="s">
        <v>180</v>
      </c>
      <c r="C346" s="5" t="s">
        <v>93</v>
      </c>
      <c r="D346" s="5" t="s">
        <v>16</v>
      </c>
      <c r="E346" s="130" t="s">
        <v>265</v>
      </c>
      <c r="F346" s="5"/>
      <c r="G346" s="81">
        <f>SUM(G347)</f>
        <v>83</v>
      </c>
    </row>
    <row r="347" spans="1:7" ht="33.75" customHeight="1">
      <c r="A347" s="6" t="s">
        <v>20</v>
      </c>
      <c r="B347" s="24" t="s">
        <v>180</v>
      </c>
      <c r="C347" s="5" t="s">
        <v>93</v>
      </c>
      <c r="D347" s="5" t="s">
        <v>16</v>
      </c>
      <c r="E347" s="130" t="s">
        <v>265</v>
      </c>
      <c r="F347" s="5" t="s">
        <v>21</v>
      </c>
      <c r="G347" s="81">
        <f>SUM(G348)</f>
        <v>83</v>
      </c>
    </row>
    <row r="348" spans="1:7" ht="18.75" customHeight="1">
      <c r="A348" s="6" t="s">
        <v>80</v>
      </c>
      <c r="B348" s="24" t="s">
        <v>180</v>
      </c>
      <c r="C348" s="5" t="s">
        <v>93</v>
      </c>
      <c r="D348" s="5" t="s">
        <v>16</v>
      </c>
      <c r="E348" s="130" t="s">
        <v>265</v>
      </c>
      <c r="F348" s="5" t="s">
        <v>78</v>
      </c>
      <c r="G348" s="81">
        <f>SUM(G349)</f>
        <v>83</v>
      </c>
    </row>
    <row r="349" spans="1:7" ht="18.75" customHeight="1">
      <c r="A349" s="6" t="s">
        <v>103</v>
      </c>
      <c r="B349" s="24" t="s">
        <v>180</v>
      </c>
      <c r="C349" s="5" t="s">
        <v>93</v>
      </c>
      <c r="D349" s="5" t="s">
        <v>16</v>
      </c>
      <c r="E349" s="130" t="s">
        <v>265</v>
      </c>
      <c r="F349" s="5" t="s">
        <v>102</v>
      </c>
      <c r="G349" s="35">
        <v>83</v>
      </c>
    </row>
    <row r="350" spans="1:7" ht="18.75" customHeight="1">
      <c r="A350" s="70" t="s">
        <v>465</v>
      </c>
      <c r="B350" s="79" t="s">
        <v>180</v>
      </c>
      <c r="C350" s="75" t="s">
        <v>93</v>
      </c>
      <c r="D350" s="71" t="s">
        <v>16</v>
      </c>
      <c r="E350" s="74" t="s">
        <v>466</v>
      </c>
      <c r="F350" s="71"/>
      <c r="G350" s="72">
        <f>SUM(G351)</f>
        <v>3100.6</v>
      </c>
    </row>
    <row r="351" spans="1:7" ht="18.75" customHeight="1">
      <c r="A351" s="193" t="s">
        <v>467</v>
      </c>
      <c r="B351" s="24" t="s">
        <v>180</v>
      </c>
      <c r="C351" s="10" t="s">
        <v>93</v>
      </c>
      <c r="D351" s="10" t="s">
        <v>16</v>
      </c>
      <c r="E351" s="15" t="s">
        <v>468</v>
      </c>
      <c r="F351" s="5"/>
      <c r="G351" s="81">
        <f>SUM(G352)</f>
        <v>3100.6</v>
      </c>
    </row>
    <row r="352" spans="1:7" ht="18.75" customHeight="1">
      <c r="A352" s="6" t="s">
        <v>30</v>
      </c>
      <c r="B352" s="24" t="s">
        <v>180</v>
      </c>
      <c r="C352" s="10" t="s">
        <v>93</v>
      </c>
      <c r="D352" s="10" t="s">
        <v>16</v>
      </c>
      <c r="E352" s="15" t="s">
        <v>468</v>
      </c>
      <c r="F352" s="5" t="s">
        <v>31</v>
      </c>
      <c r="G352" s="81">
        <f>SUM(G353)</f>
        <v>3100.6</v>
      </c>
    </row>
    <row r="353" spans="1:7" ht="18.75" customHeight="1">
      <c r="A353" s="6" t="s">
        <v>32</v>
      </c>
      <c r="B353" s="24" t="s">
        <v>180</v>
      </c>
      <c r="C353" s="10" t="s">
        <v>93</v>
      </c>
      <c r="D353" s="10" t="s">
        <v>16</v>
      </c>
      <c r="E353" s="15" t="s">
        <v>468</v>
      </c>
      <c r="F353" s="5" t="s">
        <v>33</v>
      </c>
      <c r="G353" s="81">
        <f>SUM(G354:G355)</f>
        <v>3100.6</v>
      </c>
    </row>
    <row r="354" spans="1:7" ht="32.25" customHeight="1">
      <c r="A354" s="6" t="s">
        <v>430</v>
      </c>
      <c r="B354" s="24" t="s">
        <v>180</v>
      </c>
      <c r="C354" s="10" t="s">
        <v>93</v>
      </c>
      <c r="D354" s="10" t="s">
        <v>16</v>
      </c>
      <c r="E354" s="15" t="s">
        <v>468</v>
      </c>
      <c r="F354" s="5" t="s">
        <v>429</v>
      </c>
      <c r="G354" s="35">
        <v>3000</v>
      </c>
    </row>
    <row r="355" spans="1:7" ht="17.25" customHeight="1">
      <c r="A355" s="6" t="s">
        <v>34</v>
      </c>
      <c r="B355" s="24" t="s">
        <v>180</v>
      </c>
      <c r="C355" s="10" t="s">
        <v>93</v>
      </c>
      <c r="D355" s="10" t="s">
        <v>16</v>
      </c>
      <c r="E355" s="15" t="s">
        <v>468</v>
      </c>
      <c r="F355" s="13" t="s">
        <v>35</v>
      </c>
      <c r="G355" s="35">
        <v>100.6</v>
      </c>
    </row>
    <row r="356" spans="1:7" ht="18.75" customHeight="1">
      <c r="A356" s="96" t="s">
        <v>100</v>
      </c>
      <c r="B356" s="79" t="s">
        <v>180</v>
      </c>
      <c r="C356" s="71" t="s">
        <v>93</v>
      </c>
      <c r="D356" s="71" t="s">
        <v>16</v>
      </c>
      <c r="E356" s="71" t="s">
        <v>101</v>
      </c>
      <c r="F356" s="71"/>
      <c r="G356" s="72">
        <f>SUM(G357)</f>
        <v>922</v>
      </c>
    </row>
    <row r="357" spans="1:7" ht="18.75" customHeight="1">
      <c r="A357" s="6" t="s">
        <v>459</v>
      </c>
      <c r="B357" s="24" t="s">
        <v>180</v>
      </c>
      <c r="C357" s="5" t="s">
        <v>93</v>
      </c>
      <c r="D357" s="5" t="s">
        <v>16</v>
      </c>
      <c r="E357" s="159" t="s">
        <v>460</v>
      </c>
      <c r="F357" s="5"/>
      <c r="G357" s="81">
        <f>SUM(G358)</f>
        <v>922</v>
      </c>
    </row>
    <row r="358" spans="1:7" ht="18.75" customHeight="1">
      <c r="A358" s="6" t="s">
        <v>20</v>
      </c>
      <c r="B358" s="24" t="s">
        <v>180</v>
      </c>
      <c r="C358" s="5" t="s">
        <v>93</v>
      </c>
      <c r="D358" s="5" t="s">
        <v>16</v>
      </c>
      <c r="E358" s="159" t="s">
        <v>460</v>
      </c>
      <c r="F358" s="5" t="s">
        <v>21</v>
      </c>
      <c r="G358" s="81">
        <f>SUM(G359)</f>
        <v>922</v>
      </c>
    </row>
    <row r="359" spans="1:7" ht="18.75" customHeight="1">
      <c r="A359" s="2" t="s">
        <v>80</v>
      </c>
      <c r="B359" s="24" t="s">
        <v>180</v>
      </c>
      <c r="C359" s="5" t="s">
        <v>93</v>
      </c>
      <c r="D359" s="5" t="s">
        <v>16</v>
      </c>
      <c r="E359" s="159" t="s">
        <v>460</v>
      </c>
      <c r="F359" s="5" t="s">
        <v>78</v>
      </c>
      <c r="G359" s="81">
        <f>SUM(G360)</f>
        <v>922</v>
      </c>
    </row>
    <row r="360" spans="1:7" ht="18.75" customHeight="1">
      <c r="A360" s="2" t="s">
        <v>24</v>
      </c>
      <c r="B360" s="24" t="s">
        <v>180</v>
      </c>
      <c r="C360" s="5" t="s">
        <v>93</v>
      </c>
      <c r="D360" s="5" t="s">
        <v>16</v>
      </c>
      <c r="E360" s="159" t="s">
        <v>460</v>
      </c>
      <c r="F360" s="5" t="s">
        <v>79</v>
      </c>
      <c r="G360" s="35">
        <v>922</v>
      </c>
    </row>
    <row r="361" spans="1:7" ht="18.75" customHeight="1">
      <c r="A361" s="70" t="s">
        <v>43</v>
      </c>
      <c r="B361" s="188" t="s">
        <v>180</v>
      </c>
      <c r="C361" s="189" t="s">
        <v>93</v>
      </c>
      <c r="D361" s="71" t="s">
        <v>16</v>
      </c>
      <c r="E361" s="186" t="s">
        <v>44</v>
      </c>
      <c r="F361" s="190"/>
      <c r="G361" s="191">
        <f>SUM(G362)</f>
        <v>33</v>
      </c>
    </row>
    <row r="362" spans="1:7" ht="18.75" customHeight="1">
      <c r="A362" s="6" t="s">
        <v>461</v>
      </c>
      <c r="B362" s="24" t="s">
        <v>180</v>
      </c>
      <c r="C362" s="5" t="s">
        <v>93</v>
      </c>
      <c r="D362" s="5" t="s">
        <v>16</v>
      </c>
      <c r="E362" s="15" t="s">
        <v>462</v>
      </c>
      <c r="F362" s="13"/>
      <c r="G362" s="81">
        <f>SUM(G363)</f>
        <v>33</v>
      </c>
    </row>
    <row r="363" spans="1:7" ht="18.75" customHeight="1">
      <c r="A363" s="192" t="s">
        <v>463</v>
      </c>
      <c r="B363" s="24" t="s">
        <v>180</v>
      </c>
      <c r="C363" s="5" t="s">
        <v>93</v>
      </c>
      <c r="D363" s="5" t="s">
        <v>16</v>
      </c>
      <c r="E363" s="159" t="s">
        <v>464</v>
      </c>
      <c r="F363" s="5"/>
      <c r="G363" s="81">
        <f>SUM(G364)</f>
        <v>33</v>
      </c>
    </row>
    <row r="364" spans="1:7" ht="18.75" customHeight="1">
      <c r="A364" s="6" t="s">
        <v>20</v>
      </c>
      <c r="B364" s="24" t="s">
        <v>180</v>
      </c>
      <c r="C364" s="5" t="s">
        <v>93</v>
      </c>
      <c r="D364" s="5" t="s">
        <v>16</v>
      </c>
      <c r="E364" s="159" t="s">
        <v>464</v>
      </c>
      <c r="F364" s="5" t="s">
        <v>21</v>
      </c>
      <c r="G364" s="81">
        <f>SUM(G365)</f>
        <v>33</v>
      </c>
    </row>
    <row r="365" spans="1:7" ht="18.75" customHeight="1">
      <c r="A365" s="6" t="s">
        <v>80</v>
      </c>
      <c r="B365" s="24" t="s">
        <v>180</v>
      </c>
      <c r="C365" s="5" t="s">
        <v>93</v>
      </c>
      <c r="D365" s="5" t="s">
        <v>16</v>
      </c>
      <c r="E365" s="159" t="s">
        <v>464</v>
      </c>
      <c r="F365" s="5" t="s">
        <v>78</v>
      </c>
      <c r="G365" s="81">
        <f>SUM(G366)</f>
        <v>33</v>
      </c>
    </row>
    <row r="366" spans="1:7" ht="18.75" customHeight="1">
      <c r="A366" s="6" t="s">
        <v>103</v>
      </c>
      <c r="B366" s="24" t="s">
        <v>180</v>
      </c>
      <c r="C366" s="5" t="s">
        <v>93</v>
      </c>
      <c r="D366" s="5" t="s">
        <v>16</v>
      </c>
      <c r="E366" s="159" t="s">
        <v>464</v>
      </c>
      <c r="F366" s="5" t="s">
        <v>102</v>
      </c>
      <c r="G366" s="35">
        <v>33</v>
      </c>
    </row>
    <row r="367" spans="1:7" ht="16.5" customHeight="1">
      <c r="A367" s="96" t="s">
        <v>442</v>
      </c>
      <c r="B367" s="79" t="s">
        <v>180</v>
      </c>
      <c r="C367" s="71" t="s">
        <v>93</v>
      </c>
      <c r="D367" s="71" t="s">
        <v>16</v>
      </c>
      <c r="E367" s="71" t="s">
        <v>443</v>
      </c>
      <c r="F367" s="71"/>
      <c r="G367" s="72">
        <f>SUM(G368)</f>
        <v>463.8</v>
      </c>
    </row>
    <row r="368" spans="1:7" ht="30.75" customHeight="1">
      <c r="A368" s="6" t="s">
        <v>447</v>
      </c>
      <c r="B368" s="24" t="s">
        <v>180</v>
      </c>
      <c r="C368" s="5" t="s">
        <v>93</v>
      </c>
      <c r="D368" s="5" t="s">
        <v>16</v>
      </c>
      <c r="E368" s="159" t="s">
        <v>444</v>
      </c>
      <c r="F368" s="5"/>
      <c r="G368" s="81">
        <f>SUM(G369,G373)</f>
        <v>463.8</v>
      </c>
    </row>
    <row r="369" spans="1:7" ht="49.5" customHeight="1">
      <c r="A369" s="6" t="s">
        <v>445</v>
      </c>
      <c r="B369" s="24" t="s">
        <v>180</v>
      </c>
      <c r="C369" s="5" t="s">
        <v>93</v>
      </c>
      <c r="D369" s="5" t="s">
        <v>16</v>
      </c>
      <c r="E369" s="159" t="s">
        <v>446</v>
      </c>
      <c r="F369" s="5"/>
      <c r="G369" s="81">
        <f>SUM(G370)</f>
        <v>426.8</v>
      </c>
    </row>
    <row r="370" spans="1:7" ht="16.5" customHeight="1">
      <c r="A370" s="6" t="s">
        <v>30</v>
      </c>
      <c r="B370" s="24" t="s">
        <v>180</v>
      </c>
      <c r="C370" s="5" t="s">
        <v>93</v>
      </c>
      <c r="D370" s="5" t="s">
        <v>16</v>
      </c>
      <c r="E370" s="159" t="s">
        <v>446</v>
      </c>
      <c r="F370" s="5" t="s">
        <v>31</v>
      </c>
      <c r="G370" s="81">
        <f>SUM(G371)</f>
        <v>426.8</v>
      </c>
    </row>
    <row r="371" spans="1:7" ht="16.5" customHeight="1">
      <c r="A371" s="6" t="s">
        <v>32</v>
      </c>
      <c r="B371" s="24" t="s">
        <v>180</v>
      </c>
      <c r="C371" s="5" t="s">
        <v>93</v>
      </c>
      <c r="D371" s="5" t="s">
        <v>16</v>
      </c>
      <c r="E371" s="159" t="s">
        <v>446</v>
      </c>
      <c r="F371" s="5" t="s">
        <v>33</v>
      </c>
      <c r="G371" s="81">
        <f>SUM(G372)</f>
        <v>426.8</v>
      </c>
    </row>
    <row r="372" spans="1:7" ht="16.5" customHeight="1">
      <c r="A372" s="6" t="s">
        <v>34</v>
      </c>
      <c r="B372" s="24" t="s">
        <v>180</v>
      </c>
      <c r="C372" s="5" t="s">
        <v>93</v>
      </c>
      <c r="D372" s="5" t="s">
        <v>16</v>
      </c>
      <c r="E372" s="159" t="s">
        <v>446</v>
      </c>
      <c r="F372" s="5" t="s">
        <v>35</v>
      </c>
      <c r="G372" s="35">
        <v>426.8</v>
      </c>
    </row>
    <row r="373" spans="1:7" ht="49.5" customHeight="1">
      <c r="A373" s="6" t="s">
        <v>509</v>
      </c>
      <c r="B373" s="24" t="s">
        <v>180</v>
      </c>
      <c r="C373" s="5" t="s">
        <v>93</v>
      </c>
      <c r="D373" s="5" t="s">
        <v>16</v>
      </c>
      <c r="E373" s="194" t="s">
        <v>508</v>
      </c>
      <c r="F373" s="5"/>
      <c r="G373" s="81">
        <f>SUM(G374)</f>
        <v>37</v>
      </c>
    </row>
    <row r="374" spans="1:7" ht="16.5" customHeight="1">
      <c r="A374" s="6" t="s">
        <v>30</v>
      </c>
      <c r="B374" s="24" t="s">
        <v>180</v>
      </c>
      <c r="C374" s="5" t="s">
        <v>93</v>
      </c>
      <c r="D374" s="5" t="s">
        <v>16</v>
      </c>
      <c r="E374" s="194" t="s">
        <v>508</v>
      </c>
      <c r="F374" s="5" t="s">
        <v>31</v>
      </c>
      <c r="G374" s="81">
        <f>SUM(G375)</f>
        <v>37</v>
      </c>
    </row>
    <row r="375" spans="1:7" ht="16.5" customHeight="1">
      <c r="A375" s="6" t="s">
        <v>32</v>
      </c>
      <c r="B375" s="24" t="s">
        <v>180</v>
      </c>
      <c r="C375" s="5" t="s">
        <v>93</v>
      </c>
      <c r="D375" s="5" t="s">
        <v>16</v>
      </c>
      <c r="E375" s="194" t="s">
        <v>508</v>
      </c>
      <c r="F375" s="5" t="s">
        <v>33</v>
      </c>
      <c r="G375" s="81">
        <f>SUM(G376)</f>
        <v>37</v>
      </c>
    </row>
    <row r="376" spans="1:7" ht="16.5" customHeight="1">
      <c r="A376" s="6" t="s">
        <v>34</v>
      </c>
      <c r="B376" s="24" t="s">
        <v>180</v>
      </c>
      <c r="C376" s="5" t="s">
        <v>93</v>
      </c>
      <c r="D376" s="5" t="s">
        <v>16</v>
      </c>
      <c r="E376" s="194" t="s">
        <v>508</v>
      </c>
      <c r="F376" s="5" t="s">
        <v>35</v>
      </c>
      <c r="G376" s="35">
        <v>37</v>
      </c>
    </row>
    <row r="377" spans="1:7" ht="18.75" customHeight="1">
      <c r="A377" s="96" t="s">
        <v>263</v>
      </c>
      <c r="B377" s="79" t="s">
        <v>180</v>
      </c>
      <c r="C377" s="71" t="s">
        <v>93</v>
      </c>
      <c r="D377" s="71" t="s">
        <v>16</v>
      </c>
      <c r="E377" s="73" t="s">
        <v>262</v>
      </c>
      <c r="F377" s="71"/>
      <c r="G377" s="72">
        <f>SUM(G378)</f>
        <v>105249.00000000001</v>
      </c>
    </row>
    <row r="378" spans="1:7" ht="44.25" customHeight="1">
      <c r="A378" s="11" t="s">
        <v>264</v>
      </c>
      <c r="B378" s="24" t="s">
        <v>180</v>
      </c>
      <c r="C378" s="20" t="s">
        <v>93</v>
      </c>
      <c r="D378" s="20" t="s">
        <v>16</v>
      </c>
      <c r="E378" s="130" t="s">
        <v>261</v>
      </c>
      <c r="F378" s="13"/>
      <c r="G378" s="81">
        <f>SUM(G379,G383 )</f>
        <v>105249.00000000001</v>
      </c>
    </row>
    <row r="379" spans="1:7" ht="34.5" customHeight="1">
      <c r="A379" s="6" t="s">
        <v>20</v>
      </c>
      <c r="B379" s="24" t="s">
        <v>180</v>
      </c>
      <c r="C379" s="20" t="s">
        <v>93</v>
      </c>
      <c r="D379" s="20" t="s">
        <v>16</v>
      </c>
      <c r="E379" s="130" t="s">
        <v>261</v>
      </c>
      <c r="F379" s="5" t="s">
        <v>21</v>
      </c>
      <c r="G379" s="81">
        <f>SUM(G380)</f>
        <v>102088.40000000001</v>
      </c>
    </row>
    <row r="380" spans="1:7" ht="18.75" customHeight="1">
      <c r="A380" s="6" t="s">
        <v>80</v>
      </c>
      <c r="B380" s="24" t="s">
        <v>180</v>
      </c>
      <c r="C380" s="5" t="s">
        <v>93</v>
      </c>
      <c r="D380" s="5" t="s">
        <v>16</v>
      </c>
      <c r="E380" s="130" t="s">
        <v>261</v>
      </c>
      <c r="F380" s="5" t="s">
        <v>78</v>
      </c>
      <c r="G380" s="81">
        <f>SUM(G381:G382)</f>
        <v>102088.40000000001</v>
      </c>
    </row>
    <row r="381" spans="1:7" ht="18.75" customHeight="1">
      <c r="A381" s="6" t="s">
        <v>24</v>
      </c>
      <c r="B381" s="24" t="s">
        <v>180</v>
      </c>
      <c r="C381" s="5" t="s">
        <v>93</v>
      </c>
      <c r="D381" s="5" t="s">
        <v>16</v>
      </c>
      <c r="E381" s="130" t="s">
        <v>261</v>
      </c>
      <c r="F381" s="5" t="s">
        <v>79</v>
      </c>
      <c r="G381" s="35">
        <v>101792.6</v>
      </c>
    </row>
    <row r="382" spans="1:7" ht="18.75" customHeight="1">
      <c r="A382" s="6" t="s">
        <v>103</v>
      </c>
      <c r="B382" s="24" t="s">
        <v>180</v>
      </c>
      <c r="C382" s="5" t="s">
        <v>93</v>
      </c>
      <c r="D382" s="5" t="s">
        <v>16</v>
      </c>
      <c r="E382" s="130" t="s">
        <v>261</v>
      </c>
      <c r="F382" s="5" t="s">
        <v>102</v>
      </c>
      <c r="G382" s="35">
        <v>295.8</v>
      </c>
    </row>
    <row r="383" spans="1:7" ht="18.75" customHeight="1">
      <c r="A383" s="6" t="s">
        <v>30</v>
      </c>
      <c r="B383" s="24" t="s">
        <v>180</v>
      </c>
      <c r="C383" s="5" t="s">
        <v>93</v>
      </c>
      <c r="D383" s="5" t="s">
        <v>16</v>
      </c>
      <c r="E383" s="130" t="s">
        <v>261</v>
      </c>
      <c r="F383" s="5" t="s">
        <v>31</v>
      </c>
      <c r="G383" s="81">
        <f>SUM(G384)</f>
        <v>3160.6</v>
      </c>
    </row>
    <row r="384" spans="1:7" ht="18.75" customHeight="1">
      <c r="A384" s="6" t="s">
        <v>32</v>
      </c>
      <c r="B384" s="24" t="s">
        <v>180</v>
      </c>
      <c r="C384" s="5" t="s">
        <v>93</v>
      </c>
      <c r="D384" s="5" t="s">
        <v>16</v>
      </c>
      <c r="E384" s="130" t="s">
        <v>261</v>
      </c>
      <c r="F384" s="5" t="s">
        <v>33</v>
      </c>
      <c r="G384" s="81">
        <f>SUM(G385:G386)</f>
        <v>3160.6</v>
      </c>
    </row>
    <row r="385" spans="1:7" ht="18.75" customHeight="1">
      <c r="A385" s="6" t="s">
        <v>251</v>
      </c>
      <c r="B385" s="24" t="s">
        <v>180</v>
      </c>
      <c r="C385" s="5" t="s">
        <v>93</v>
      </c>
      <c r="D385" s="5" t="s">
        <v>16</v>
      </c>
      <c r="E385" s="130" t="s">
        <v>261</v>
      </c>
      <c r="F385" s="5" t="s">
        <v>250</v>
      </c>
      <c r="G385" s="103">
        <v>550.6</v>
      </c>
    </row>
    <row r="386" spans="1:7" ht="18.75" customHeight="1">
      <c r="A386" s="6" t="s">
        <v>34</v>
      </c>
      <c r="B386" s="24" t="s">
        <v>180</v>
      </c>
      <c r="C386" s="5" t="s">
        <v>93</v>
      </c>
      <c r="D386" s="5" t="s">
        <v>16</v>
      </c>
      <c r="E386" s="130" t="s">
        <v>261</v>
      </c>
      <c r="F386" s="5" t="s">
        <v>35</v>
      </c>
      <c r="G386" s="35">
        <v>2610</v>
      </c>
    </row>
    <row r="387" spans="1:7" ht="18.75" customHeight="1">
      <c r="A387" s="70" t="s">
        <v>106</v>
      </c>
      <c r="B387" s="79" t="s">
        <v>180</v>
      </c>
      <c r="C387" s="73" t="s">
        <v>93</v>
      </c>
      <c r="D387" s="73" t="s">
        <v>16</v>
      </c>
      <c r="E387" s="105" t="s">
        <v>105</v>
      </c>
      <c r="F387" s="75"/>
      <c r="G387" s="72">
        <f>SUM(G388,G424,G428)</f>
        <v>28906.5</v>
      </c>
    </row>
    <row r="388" spans="1:7" s="101" customFormat="1" ht="30.75" customHeight="1">
      <c r="A388" s="6" t="s">
        <v>310</v>
      </c>
      <c r="B388" s="24" t="s">
        <v>180</v>
      </c>
      <c r="C388" s="5" t="s">
        <v>93</v>
      </c>
      <c r="D388" s="5" t="s">
        <v>16</v>
      </c>
      <c r="E388" s="152" t="s">
        <v>252</v>
      </c>
      <c r="F388" s="149"/>
      <c r="G388" s="81">
        <f>SUM(G389,G395,G412)</f>
        <v>28883.5</v>
      </c>
    </row>
    <row r="389" spans="1:7" s="101" customFormat="1" ht="18.75" customHeight="1">
      <c r="A389" s="140" t="s">
        <v>311</v>
      </c>
      <c r="B389" s="24" t="s">
        <v>180</v>
      </c>
      <c r="C389" s="5" t="s">
        <v>93</v>
      </c>
      <c r="D389" s="5" t="s">
        <v>16</v>
      </c>
      <c r="E389" s="152" t="s">
        <v>309</v>
      </c>
      <c r="F389" s="149"/>
      <c r="G389" s="81">
        <f>SUM(G390)</f>
        <v>9036.1</v>
      </c>
    </row>
    <row r="390" spans="1:7" s="101" customFormat="1" ht="18.75" customHeight="1">
      <c r="A390" s="6" t="s">
        <v>30</v>
      </c>
      <c r="B390" s="24" t="s">
        <v>180</v>
      </c>
      <c r="C390" s="5" t="s">
        <v>93</v>
      </c>
      <c r="D390" s="5" t="s">
        <v>16</v>
      </c>
      <c r="E390" s="152" t="s">
        <v>309</v>
      </c>
      <c r="F390" s="149" t="s">
        <v>31</v>
      </c>
      <c r="G390" s="81">
        <f>SUM(G391)</f>
        <v>9036.1</v>
      </c>
    </row>
    <row r="391" spans="1:7" s="101" customFormat="1" ht="18.75" customHeight="1">
      <c r="A391" s="6" t="s">
        <v>32</v>
      </c>
      <c r="B391" s="24" t="s">
        <v>180</v>
      </c>
      <c r="C391" s="5" t="s">
        <v>93</v>
      </c>
      <c r="D391" s="5" t="s">
        <v>16</v>
      </c>
      <c r="E391" s="152" t="s">
        <v>309</v>
      </c>
      <c r="F391" s="149" t="s">
        <v>33</v>
      </c>
      <c r="G391" s="81">
        <f>SUM(G392:G394)</f>
        <v>9036.1</v>
      </c>
    </row>
    <row r="392" spans="1:7" s="101" customFormat="1" ht="33" customHeight="1">
      <c r="A392" s="6" t="s">
        <v>251</v>
      </c>
      <c r="B392" s="24" t="s">
        <v>180</v>
      </c>
      <c r="C392" s="5" t="s">
        <v>93</v>
      </c>
      <c r="D392" s="5" t="s">
        <v>16</v>
      </c>
      <c r="E392" s="152" t="s">
        <v>309</v>
      </c>
      <c r="F392" s="149" t="s">
        <v>250</v>
      </c>
      <c r="G392" s="103">
        <v>23.7</v>
      </c>
    </row>
    <row r="393" spans="1:7" s="101" customFormat="1" ht="33" customHeight="1">
      <c r="A393" s="6" t="s">
        <v>430</v>
      </c>
      <c r="B393" s="24" t="s">
        <v>180</v>
      </c>
      <c r="C393" s="5" t="s">
        <v>93</v>
      </c>
      <c r="D393" s="5" t="s">
        <v>16</v>
      </c>
      <c r="E393" s="152" t="s">
        <v>309</v>
      </c>
      <c r="F393" s="149" t="s">
        <v>429</v>
      </c>
      <c r="G393" s="103">
        <v>1815</v>
      </c>
    </row>
    <row r="394" spans="1:7" ht="18.75" customHeight="1">
      <c r="A394" s="6" t="s">
        <v>34</v>
      </c>
      <c r="B394" s="24" t="s">
        <v>180</v>
      </c>
      <c r="C394" s="5" t="s">
        <v>93</v>
      </c>
      <c r="D394" s="5" t="s">
        <v>16</v>
      </c>
      <c r="E394" s="152" t="s">
        <v>309</v>
      </c>
      <c r="F394" s="5" t="s">
        <v>35</v>
      </c>
      <c r="G394" s="35">
        <v>7197.4</v>
      </c>
    </row>
    <row r="395" spans="1:7" ht="18.75" customHeight="1">
      <c r="A395" s="6" t="s">
        <v>313</v>
      </c>
      <c r="B395" s="24" t="s">
        <v>180</v>
      </c>
      <c r="C395" s="5" t="s">
        <v>93</v>
      </c>
      <c r="D395" s="5" t="s">
        <v>16</v>
      </c>
      <c r="E395" s="152" t="s">
        <v>312</v>
      </c>
      <c r="F395" s="5"/>
      <c r="G395" s="81">
        <f>SUM(G396,G399,G403,G406)</f>
        <v>17969.3</v>
      </c>
    </row>
    <row r="396" spans="1:7" ht="30" customHeight="1">
      <c r="A396" s="6" t="s">
        <v>20</v>
      </c>
      <c r="B396" s="24" t="s">
        <v>180</v>
      </c>
      <c r="C396" s="5" t="s">
        <v>93</v>
      </c>
      <c r="D396" s="5" t="s">
        <v>16</v>
      </c>
      <c r="E396" s="152" t="s">
        <v>312</v>
      </c>
      <c r="F396" s="5" t="s">
        <v>21</v>
      </c>
      <c r="G396" s="81">
        <f>SUM(G397)</f>
        <v>79.7</v>
      </c>
    </row>
    <row r="397" spans="1:7" ht="18.75" customHeight="1">
      <c r="A397" s="6" t="s">
        <v>80</v>
      </c>
      <c r="B397" s="24" t="s">
        <v>180</v>
      </c>
      <c r="C397" s="5" t="s">
        <v>93</v>
      </c>
      <c r="D397" s="5" t="s">
        <v>16</v>
      </c>
      <c r="E397" s="152" t="s">
        <v>312</v>
      </c>
      <c r="F397" s="5" t="s">
        <v>78</v>
      </c>
      <c r="G397" s="81">
        <f>SUM(G398)</f>
        <v>79.7</v>
      </c>
    </row>
    <row r="398" spans="1:7" ht="18.75" customHeight="1">
      <c r="A398" s="6" t="s">
        <v>103</v>
      </c>
      <c r="B398" s="24" t="s">
        <v>180</v>
      </c>
      <c r="C398" s="5" t="s">
        <v>93</v>
      </c>
      <c r="D398" s="5" t="s">
        <v>16</v>
      </c>
      <c r="E398" s="152" t="s">
        <v>312</v>
      </c>
      <c r="F398" s="5" t="s">
        <v>102</v>
      </c>
      <c r="G398" s="103">
        <v>79.7</v>
      </c>
    </row>
    <row r="399" spans="1:7" ht="15.75">
      <c r="A399" s="6" t="s">
        <v>30</v>
      </c>
      <c r="B399" s="24" t="s">
        <v>180</v>
      </c>
      <c r="C399" s="5" t="s">
        <v>93</v>
      </c>
      <c r="D399" s="5" t="s">
        <v>16</v>
      </c>
      <c r="E399" s="152" t="s">
        <v>312</v>
      </c>
      <c r="F399" s="5" t="s">
        <v>31</v>
      </c>
      <c r="G399" s="81">
        <f>SUM(G400)</f>
        <v>11583.8</v>
      </c>
    </row>
    <row r="400" spans="1:7" ht="18" customHeight="1">
      <c r="A400" s="6" t="s">
        <v>32</v>
      </c>
      <c r="B400" s="24" t="s">
        <v>180</v>
      </c>
      <c r="C400" s="5" t="s">
        <v>93</v>
      </c>
      <c r="D400" s="5" t="s">
        <v>16</v>
      </c>
      <c r="E400" s="152" t="s">
        <v>312</v>
      </c>
      <c r="F400" s="5" t="s">
        <v>33</v>
      </c>
      <c r="G400" s="81">
        <f>SUM(G401:G402)</f>
        <v>11583.8</v>
      </c>
    </row>
    <row r="401" spans="1:7" ht="31.5" customHeight="1">
      <c r="A401" s="6" t="s">
        <v>251</v>
      </c>
      <c r="B401" s="24" t="s">
        <v>180</v>
      </c>
      <c r="C401" s="5" t="s">
        <v>93</v>
      </c>
      <c r="D401" s="5" t="s">
        <v>16</v>
      </c>
      <c r="E401" s="152" t="s">
        <v>312</v>
      </c>
      <c r="F401" s="5" t="s">
        <v>250</v>
      </c>
      <c r="G401" s="103">
        <v>76.8</v>
      </c>
    </row>
    <row r="402" spans="1:7" ht="16.5" customHeight="1">
      <c r="A402" s="6" t="s">
        <v>34</v>
      </c>
      <c r="B402" s="24" t="s">
        <v>180</v>
      </c>
      <c r="C402" s="5" t="s">
        <v>93</v>
      </c>
      <c r="D402" s="5" t="s">
        <v>16</v>
      </c>
      <c r="E402" s="152" t="s">
        <v>312</v>
      </c>
      <c r="F402" s="5" t="s">
        <v>35</v>
      </c>
      <c r="G402" s="35">
        <v>11507</v>
      </c>
    </row>
    <row r="403" spans="1:7" ht="14.25" customHeight="1">
      <c r="A403" s="6" t="s">
        <v>379</v>
      </c>
      <c r="B403" s="24" t="s">
        <v>180</v>
      </c>
      <c r="C403" s="5" t="s">
        <v>93</v>
      </c>
      <c r="D403" s="5" t="s">
        <v>16</v>
      </c>
      <c r="E403" s="152" t="s">
        <v>312</v>
      </c>
      <c r="F403" s="5" t="s">
        <v>373</v>
      </c>
      <c r="G403" s="81">
        <f>SUM(G404)</f>
        <v>2157.9</v>
      </c>
    </row>
    <row r="404" spans="1:7" ht="31.5" customHeight="1">
      <c r="A404" s="6" t="s">
        <v>380</v>
      </c>
      <c r="B404" s="24" t="s">
        <v>180</v>
      </c>
      <c r="C404" s="5" t="s">
        <v>93</v>
      </c>
      <c r="D404" s="5" t="s">
        <v>16</v>
      </c>
      <c r="E404" s="152" t="s">
        <v>312</v>
      </c>
      <c r="F404" s="5" t="s">
        <v>374</v>
      </c>
      <c r="G404" s="81">
        <f>SUM(G405)</f>
        <v>2157.9</v>
      </c>
    </row>
    <row r="405" spans="1:7" ht="32.25" customHeight="1">
      <c r="A405" s="6" t="s">
        <v>381</v>
      </c>
      <c r="B405" s="24" t="s">
        <v>180</v>
      </c>
      <c r="C405" s="5" t="s">
        <v>93</v>
      </c>
      <c r="D405" s="5" t="s">
        <v>16</v>
      </c>
      <c r="E405" s="152" t="s">
        <v>312</v>
      </c>
      <c r="F405" s="5" t="s">
        <v>375</v>
      </c>
      <c r="G405" s="35">
        <v>2157.9</v>
      </c>
    </row>
    <row r="406" spans="1:7" ht="15.75" customHeight="1">
      <c r="A406" s="6" t="s">
        <v>37</v>
      </c>
      <c r="B406" s="24" t="s">
        <v>180</v>
      </c>
      <c r="C406" s="5" t="s">
        <v>93</v>
      </c>
      <c r="D406" s="5" t="s">
        <v>16</v>
      </c>
      <c r="E406" s="152" t="s">
        <v>312</v>
      </c>
      <c r="F406" s="5" t="s">
        <v>36</v>
      </c>
      <c r="G406" s="81">
        <f>SUM(G407,G409)</f>
        <v>4147.8999999999996</v>
      </c>
    </row>
    <row r="407" spans="1:7" ht="15.75" customHeight="1">
      <c r="A407" s="6" t="s">
        <v>433</v>
      </c>
      <c r="B407" s="24" t="s">
        <v>180</v>
      </c>
      <c r="C407" s="5" t="s">
        <v>93</v>
      </c>
      <c r="D407" s="5" t="s">
        <v>16</v>
      </c>
      <c r="E407" s="152" t="s">
        <v>312</v>
      </c>
      <c r="F407" s="5" t="s">
        <v>431</v>
      </c>
      <c r="G407" s="81">
        <f>SUM(G408)</f>
        <v>201.8</v>
      </c>
    </row>
    <row r="408" spans="1:7" ht="80.25" customHeight="1">
      <c r="A408" s="6" t="s">
        <v>434</v>
      </c>
      <c r="B408" s="24" t="s">
        <v>180</v>
      </c>
      <c r="C408" s="5" t="s">
        <v>93</v>
      </c>
      <c r="D408" s="5" t="s">
        <v>16</v>
      </c>
      <c r="E408" s="152" t="s">
        <v>312</v>
      </c>
      <c r="F408" s="5" t="s">
        <v>432</v>
      </c>
      <c r="G408" s="103">
        <v>201.8</v>
      </c>
    </row>
    <row r="409" spans="1:7" ht="17.25" customHeight="1">
      <c r="A409" s="6" t="s">
        <v>195</v>
      </c>
      <c r="B409" s="24" t="s">
        <v>180</v>
      </c>
      <c r="C409" s="5" t="s">
        <v>93</v>
      </c>
      <c r="D409" s="5" t="s">
        <v>16</v>
      </c>
      <c r="E409" s="152" t="s">
        <v>312</v>
      </c>
      <c r="F409" s="5" t="s">
        <v>38</v>
      </c>
      <c r="G409" s="81">
        <f>SUM(G410:G411)</f>
        <v>3946.1</v>
      </c>
    </row>
    <row r="410" spans="1:7" ht="16.5" customHeight="1">
      <c r="A410" s="6" t="s">
        <v>39</v>
      </c>
      <c r="B410" s="24" t="s">
        <v>180</v>
      </c>
      <c r="C410" s="5" t="s">
        <v>93</v>
      </c>
      <c r="D410" s="5" t="s">
        <v>16</v>
      </c>
      <c r="E410" s="152" t="s">
        <v>312</v>
      </c>
      <c r="F410" s="5" t="s">
        <v>40</v>
      </c>
      <c r="G410" s="35">
        <v>3914.7</v>
      </c>
    </row>
    <row r="411" spans="1:7" ht="17.25" customHeight="1">
      <c r="A411" s="6" t="s">
        <v>197</v>
      </c>
      <c r="B411" s="24" t="s">
        <v>180</v>
      </c>
      <c r="C411" s="5" t="s">
        <v>93</v>
      </c>
      <c r="D411" s="5" t="s">
        <v>16</v>
      </c>
      <c r="E411" s="152" t="s">
        <v>312</v>
      </c>
      <c r="F411" s="5" t="s">
        <v>81</v>
      </c>
      <c r="G411" s="35">
        <v>31.4</v>
      </c>
    </row>
    <row r="412" spans="1:7" ht="17.25" customHeight="1">
      <c r="A412" s="6" t="s">
        <v>315</v>
      </c>
      <c r="B412" s="24" t="s">
        <v>180</v>
      </c>
      <c r="C412" s="5" t="s">
        <v>93</v>
      </c>
      <c r="D412" s="5" t="s">
        <v>16</v>
      </c>
      <c r="E412" s="152" t="s">
        <v>314</v>
      </c>
      <c r="F412" s="5"/>
      <c r="G412" s="81">
        <f>SUM(G413,G417,G421)</f>
        <v>1878.1</v>
      </c>
    </row>
    <row r="413" spans="1:7" ht="31.5">
      <c r="A413" s="6" t="s">
        <v>20</v>
      </c>
      <c r="B413" s="24" t="s">
        <v>180</v>
      </c>
      <c r="C413" s="5" t="s">
        <v>93</v>
      </c>
      <c r="D413" s="5" t="s">
        <v>16</v>
      </c>
      <c r="E413" s="152" t="s">
        <v>314</v>
      </c>
      <c r="F413" s="5" t="s">
        <v>21</v>
      </c>
      <c r="G413" s="81">
        <f>SUM(G414)</f>
        <v>1785.1</v>
      </c>
    </row>
    <row r="414" spans="1:7" ht="15.75">
      <c r="A414" s="6" t="s">
        <v>80</v>
      </c>
      <c r="B414" s="24" t="s">
        <v>180</v>
      </c>
      <c r="C414" s="5" t="s">
        <v>93</v>
      </c>
      <c r="D414" s="5" t="s">
        <v>16</v>
      </c>
      <c r="E414" s="152" t="s">
        <v>314</v>
      </c>
      <c r="F414" s="5" t="s">
        <v>78</v>
      </c>
      <c r="G414" s="81">
        <f>SUM(G415:G416)</f>
        <v>1785.1</v>
      </c>
    </row>
    <row r="415" spans="1:7" ht="15.75">
      <c r="A415" s="6" t="s">
        <v>24</v>
      </c>
      <c r="B415" s="24" t="s">
        <v>180</v>
      </c>
      <c r="C415" s="5" t="s">
        <v>93</v>
      </c>
      <c r="D415" s="5" t="s">
        <v>16</v>
      </c>
      <c r="E415" s="152" t="s">
        <v>314</v>
      </c>
      <c r="F415" s="5" t="s">
        <v>79</v>
      </c>
      <c r="G415" s="35">
        <v>1769.1</v>
      </c>
    </row>
    <row r="416" spans="1:7" ht="18" customHeight="1">
      <c r="A416" s="6" t="s">
        <v>103</v>
      </c>
      <c r="B416" s="24" t="s">
        <v>180</v>
      </c>
      <c r="C416" s="5" t="s">
        <v>93</v>
      </c>
      <c r="D416" s="5" t="s">
        <v>16</v>
      </c>
      <c r="E416" s="152" t="s">
        <v>314</v>
      </c>
      <c r="F416" s="5" t="s">
        <v>102</v>
      </c>
      <c r="G416" s="35">
        <v>16</v>
      </c>
    </row>
    <row r="417" spans="1:7" ht="15.75">
      <c r="A417" s="6" t="s">
        <v>30</v>
      </c>
      <c r="B417" s="24" t="s">
        <v>180</v>
      </c>
      <c r="C417" s="5" t="s">
        <v>93</v>
      </c>
      <c r="D417" s="5" t="s">
        <v>16</v>
      </c>
      <c r="E417" s="152" t="s">
        <v>314</v>
      </c>
      <c r="F417" s="5" t="s">
        <v>31</v>
      </c>
      <c r="G417" s="81">
        <f>SUM(G418)</f>
        <v>85</v>
      </c>
    </row>
    <row r="418" spans="1:7" ht="18" customHeight="1">
      <c r="A418" s="6" t="s">
        <v>32</v>
      </c>
      <c r="B418" s="24" t="s">
        <v>180</v>
      </c>
      <c r="C418" s="5" t="s">
        <v>93</v>
      </c>
      <c r="D418" s="5" t="s">
        <v>16</v>
      </c>
      <c r="E418" s="152" t="s">
        <v>314</v>
      </c>
      <c r="F418" s="5" t="s">
        <v>33</v>
      </c>
      <c r="G418" s="81">
        <f>SUM(G419:G420)</f>
        <v>85</v>
      </c>
    </row>
    <row r="419" spans="1:7" ht="32.25" customHeight="1">
      <c r="A419" s="6" t="s">
        <v>251</v>
      </c>
      <c r="B419" s="24" t="s">
        <v>180</v>
      </c>
      <c r="C419" s="5" t="s">
        <v>93</v>
      </c>
      <c r="D419" s="5" t="s">
        <v>16</v>
      </c>
      <c r="E419" s="152" t="s">
        <v>314</v>
      </c>
      <c r="F419" s="5" t="s">
        <v>250</v>
      </c>
      <c r="G419" s="103">
        <v>26</v>
      </c>
    </row>
    <row r="420" spans="1:7" ht="17.25" customHeight="1">
      <c r="A420" s="6" t="s">
        <v>34</v>
      </c>
      <c r="B420" s="24" t="s">
        <v>180</v>
      </c>
      <c r="C420" s="5" t="s">
        <v>93</v>
      </c>
      <c r="D420" s="5" t="s">
        <v>16</v>
      </c>
      <c r="E420" s="152" t="s">
        <v>314</v>
      </c>
      <c r="F420" s="5" t="s">
        <v>35</v>
      </c>
      <c r="G420" s="35">
        <v>59</v>
      </c>
    </row>
    <row r="421" spans="1:7" ht="15.75">
      <c r="A421" s="6" t="s">
        <v>37</v>
      </c>
      <c r="B421" s="24" t="s">
        <v>180</v>
      </c>
      <c r="C421" s="5" t="s">
        <v>93</v>
      </c>
      <c r="D421" s="5" t="s">
        <v>16</v>
      </c>
      <c r="E421" s="152" t="s">
        <v>314</v>
      </c>
      <c r="F421" s="5" t="s">
        <v>36</v>
      </c>
      <c r="G421" s="81">
        <f>SUM(G422)</f>
        <v>8</v>
      </c>
    </row>
    <row r="422" spans="1:7" ht="16.5" customHeight="1">
      <c r="A422" s="6" t="s">
        <v>195</v>
      </c>
      <c r="B422" s="24" t="s">
        <v>180</v>
      </c>
      <c r="C422" s="5" t="s">
        <v>93</v>
      </c>
      <c r="D422" s="5" t="s">
        <v>16</v>
      </c>
      <c r="E422" s="152" t="s">
        <v>314</v>
      </c>
      <c r="F422" s="5" t="s">
        <v>38</v>
      </c>
      <c r="G422" s="81">
        <f>SUM(G423)</f>
        <v>8</v>
      </c>
    </row>
    <row r="423" spans="1:7" ht="16.5" customHeight="1">
      <c r="A423" s="6" t="s">
        <v>39</v>
      </c>
      <c r="B423" s="24" t="s">
        <v>180</v>
      </c>
      <c r="C423" s="10" t="s">
        <v>93</v>
      </c>
      <c r="D423" s="10" t="s">
        <v>16</v>
      </c>
      <c r="E423" s="152" t="s">
        <v>314</v>
      </c>
      <c r="F423" s="5" t="s">
        <v>40</v>
      </c>
      <c r="G423" s="35">
        <v>8</v>
      </c>
    </row>
    <row r="424" spans="1:7" ht="33" customHeight="1">
      <c r="A424" s="6" t="s">
        <v>332</v>
      </c>
      <c r="B424" s="24" t="s">
        <v>180</v>
      </c>
      <c r="C424" s="10" t="s">
        <v>93</v>
      </c>
      <c r="D424" s="10" t="s">
        <v>16</v>
      </c>
      <c r="E424" s="130" t="s">
        <v>331</v>
      </c>
      <c r="F424" s="13"/>
      <c r="G424" s="81">
        <f>SUM(G425)</f>
        <v>2</v>
      </c>
    </row>
    <row r="425" spans="1:7" ht="16.5" customHeight="1">
      <c r="A425" s="6" t="s">
        <v>30</v>
      </c>
      <c r="B425" s="24" t="s">
        <v>180</v>
      </c>
      <c r="C425" s="10" t="s">
        <v>93</v>
      </c>
      <c r="D425" s="10" t="s">
        <v>16</v>
      </c>
      <c r="E425" s="130" t="s">
        <v>331</v>
      </c>
      <c r="F425" s="13" t="s">
        <v>31</v>
      </c>
      <c r="G425" s="81">
        <f>SUM(G426)</f>
        <v>2</v>
      </c>
    </row>
    <row r="426" spans="1:7" ht="16.5" customHeight="1">
      <c r="A426" s="6" t="s">
        <v>32</v>
      </c>
      <c r="B426" s="24" t="s">
        <v>180</v>
      </c>
      <c r="C426" s="10" t="s">
        <v>93</v>
      </c>
      <c r="D426" s="10" t="s">
        <v>16</v>
      </c>
      <c r="E426" s="130" t="s">
        <v>331</v>
      </c>
      <c r="F426" s="13" t="s">
        <v>33</v>
      </c>
      <c r="G426" s="81">
        <f>SUM(G427)</f>
        <v>2</v>
      </c>
    </row>
    <row r="427" spans="1:7" ht="16.5" customHeight="1">
      <c r="A427" s="6" t="s">
        <v>34</v>
      </c>
      <c r="B427" s="24" t="s">
        <v>180</v>
      </c>
      <c r="C427" s="10" t="s">
        <v>93</v>
      </c>
      <c r="D427" s="10" t="s">
        <v>16</v>
      </c>
      <c r="E427" s="130" t="s">
        <v>331</v>
      </c>
      <c r="F427" s="13" t="s">
        <v>35</v>
      </c>
      <c r="G427" s="35">
        <v>2</v>
      </c>
    </row>
    <row r="428" spans="1:7" ht="48" customHeight="1">
      <c r="A428" s="6" t="s">
        <v>368</v>
      </c>
      <c r="B428" s="24" t="s">
        <v>180</v>
      </c>
      <c r="C428" s="10" t="s">
        <v>93</v>
      </c>
      <c r="D428" s="10" t="s">
        <v>16</v>
      </c>
      <c r="E428" s="159" t="s">
        <v>367</v>
      </c>
      <c r="F428" s="13"/>
      <c r="G428" s="81">
        <f>SUM(G429)</f>
        <v>21</v>
      </c>
    </row>
    <row r="429" spans="1:7" ht="16.5" customHeight="1">
      <c r="A429" s="6" t="s">
        <v>30</v>
      </c>
      <c r="B429" s="24" t="s">
        <v>180</v>
      </c>
      <c r="C429" s="10" t="s">
        <v>93</v>
      </c>
      <c r="D429" s="10" t="s">
        <v>16</v>
      </c>
      <c r="E429" s="159" t="s">
        <v>367</v>
      </c>
      <c r="F429" s="13" t="s">
        <v>31</v>
      </c>
      <c r="G429" s="81">
        <f>SUM(G430)</f>
        <v>21</v>
      </c>
    </row>
    <row r="430" spans="1:7" ht="16.5" customHeight="1">
      <c r="A430" s="6" t="s">
        <v>32</v>
      </c>
      <c r="B430" s="24" t="s">
        <v>180</v>
      </c>
      <c r="C430" s="10" t="s">
        <v>93</v>
      </c>
      <c r="D430" s="10" t="s">
        <v>16</v>
      </c>
      <c r="E430" s="159" t="s">
        <v>367</v>
      </c>
      <c r="F430" s="13" t="s">
        <v>33</v>
      </c>
      <c r="G430" s="81">
        <f>SUM(G431)</f>
        <v>21</v>
      </c>
    </row>
    <row r="431" spans="1:7" ht="16.5" customHeight="1">
      <c r="A431" s="6" t="s">
        <v>34</v>
      </c>
      <c r="B431" s="24" t="s">
        <v>180</v>
      </c>
      <c r="C431" s="10" t="s">
        <v>93</v>
      </c>
      <c r="D431" s="10" t="s">
        <v>16</v>
      </c>
      <c r="E431" s="159" t="s">
        <v>367</v>
      </c>
      <c r="F431" s="13" t="s">
        <v>35</v>
      </c>
      <c r="G431" s="35">
        <v>21</v>
      </c>
    </row>
    <row r="432" spans="1:7" ht="16.5" customHeight="1">
      <c r="A432" s="110" t="s">
        <v>104</v>
      </c>
      <c r="B432" s="64" t="s">
        <v>180</v>
      </c>
      <c r="C432" s="57" t="s">
        <v>93</v>
      </c>
      <c r="D432" s="57" t="s">
        <v>93</v>
      </c>
      <c r="E432" s="94"/>
      <c r="F432" s="57"/>
      <c r="G432" s="61">
        <f>SUM(G433,G438)</f>
        <v>807.39999999999986</v>
      </c>
    </row>
    <row r="433" spans="1:7" ht="16.5" customHeight="1">
      <c r="A433" s="96" t="s">
        <v>442</v>
      </c>
      <c r="B433" s="79" t="s">
        <v>180</v>
      </c>
      <c r="C433" s="71" t="s">
        <v>93</v>
      </c>
      <c r="D433" s="71" t="s">
        <v>93</v>
      </c>
      <c r="E433" s="71" t="s">
        <v>443</v>
      </c>
      <c r="F433" s="71"/>
      <c r="G433" s="72">
        <f>SUM(G434)</f>
        <v>189.3</v>
      </c>
    </row>
    <row r="434" spans="1:7" ht="32.25" customHeight="1">
      <c r="A434" s="140" t="s">
        <v>469</v>
      </c>
      <c r="B434" s="24" t="s">
        <v>180</v>
      </c>
      <c r="C434" s="108" t="s">
        <v>93</v>
      </c>
      <c r="D434" s="108" t="s">
        <v>93</v>
      </c>
      <c r="E434" s="139" t="s">
        <v>470</v>
      </c>
      <c r="F434" s="108"/>
      <c r="G434" s="81">
        <f>SUM(G435)</f>
        <v>189.3</v>
      </c>
    </row>
    <row r="435" spans="1:7" ht="16.5" customHeight="1">
      <c r="A435" s="6" t="s">
        <v>128</v>
      </c>
      <c r="B435" s="24" t="s">
        <v>180</v>
      </c>
      <c r="C435" s="108" t="s">
        <v>93</v>
      </c>
      <c r="D435" s="108" t="s">
        <v>93</v>
      </c>
      <c r="E435" s="139" t="s">
        <v>470</v>
      </c>
      <c r="F435" s="108" t="s">
        <v>125</v>
      </c>
      <c r="G435" s="81">
        <f>SUM(G436)</f>
        <v>189.3</v>
      </c>
    </row>
    <row r="436" spans="1:7" ht="32.25" customHeight="1">
      <c r="A436" s="6" t="s">
        <v>129</v>
      </c>
      <c r="B436" s="24" t="s">
        <v>180</v>
      </c>
      <c r="C436" s="108" t="s">
        <v>93</v>
      </c>
      <c r="D436" s="108" t="s">
        <v>93</v>
      </c>
      <c r="E436" s="139" t="s">
        <v>470</v>
      </c>
      <c r="F436" s="108" t="s">
        <v>126</v>
      </c>
      <c r="G436" s="81">
        <f>SUM(G437)</f>
        <v>189.3</v>
      </c>
    </row>
    <row r="437" spans="1:7" ht="16.5" customHeight="1">
      <c r="A437" s="6" t="s">
        <v>274</v>
      </c>
      <c r="B437" s="24" t="s">
        <v>180</v>
      </c>
      <c r="C437" s="108" t="s">
        <v>93</v>
      </c>
      <c r="D437" s="108" t="s">
        <v>93</v>
      </c>
      <c r="E437" s="139" t="s">
        <v>470</v>
      </c>
      <c r="F437" s="108" t="s">
        <v>273</v>
      </c>
      <c r="G437" s="103">
        <v>189.3</v>
      </c>
    </row>
    <row r="438" spans="1:7" ht="16.5" customHeight="1">
      <c r="A438" s="80" t="s">
        <v>106</v>
      </c>
      <c r="B438" s="79" t="s">
        <v>180</v>
      </c>
      <c r="C438" s="71" t="s">
        <v>93</v>
      </c>
      <c r="D438" s="71" t="s">
        <v>93</v>
      </c>
      <c r="E438" s="74" t="s">
        <v>105</v>
      </c>
      <c r="F438" s="71"/>
      <c r="G438" s="72">
        <f>SUM(G439)</f>
        <v>618.09999999999991</v>
      </c>
    </row>
    <row r="439" spans="1:7" ht="31.5" customHeight="1">
      <c r="A439" s="6" t="s">
        <v>471</v>
      </c>
      <c r="B439" s="24" t="s">
        <v>180</v>
      </c>
      <c r="C439" s="5" t="s">
        <v>93</v>
      </c>
      <c r="D439" s="5" t="s">
        <v>93</v>
      </c>
      <c r="E439" s="5" t="s">
        <v>166</v>
      </c>
      <c r="F439" s="5"/>
      <c r="G439" s="81">
        <f>SUM(G440,G443)</f>
        <v>618.09999999999991</v>
      </c>
    </row>
    <row r="440" spans="1:7" ht="16.5" customHeight="1">
      <c r="A440" s="6" t="s">
        <v>30</v>
      </c>
      <c r="B440" s="24" t="s">
        <v>180</v>
      </c>
      <c r="C440" s="5" t="s">
        <v>93</v>
      </c>
      <c r="D440" s="5" t="s">
        <v>93</v>
      </c>
      <c r="E440" s="5" t="s">
        <v>166</v>
      </c>
      <c r="F440" s="5" t="s">
        <v>31</v>
      </c>
      <c r="G440" s="81">
        <f>SUM(G441)</f>
        <v>75.8</v>
      </c>
    </row>
    <row r="441" spans="1:7" ht="16.5" customHeight="1">
      <c r="A441" s="6" t="s">
        <v>32</v>
      </c>
      <c r="B441" s="24" t="s">
        <v>180</v>
      </c>
      <c r="C441" s="5" t="s">
        <v>93</v>
      </c>
      <c r="D441" s="5" t="s">
        <v>93</v>
      </c>
      <c r="E441" s="5" t="s">
        <v>166</v>
      </c>
      <c r="F441" s="5" t="s">
        <v>33</v>
      </c>
      <c r="G441" s="81">
        <f>SUM(G442)</f>
        <v>75.8</v>
      </c>
    </row>
    <row r="442" spans="1:7" ht="16.5" customHeight="1">
      <c r="A442" s="6" t="s">
        <v>34</v>
      </c>
      <c r="B442" s="24" t="s">
        <v>180</v>
      </c>
      <c r="C442" s="5" t="s">
        <v>93</v>
      </c>
      <c r="D442" s="5" t="s">
        <v>93</v>
      </c>
      <c r="E442" s="5" t="s">
        <v>166</v>
      </c>
      <c r="F442" s="5" t="s">
        <v>35</v>
      </c>
      <c r="G442" s="103">
        <v>75.8</v>
      </c>
    </row>
    <row r="443" spans="1:7" ht="16.5" customHeight="1">
      <c r="A443" s="6" t="s">
        <v>128</v>
      </c>
      <c r="B443" s="24" t="s">
        <v>180</v>
      </c>
      <c r="C443" s="5" t="s">
        <v>93</v>
      </c>
      <c r="D443" s="5" t="s">
        <v>93</v>
      </c>
      <c r="E443" s="5" t="s">
        <v>166</v>
      </c>
      <c r="F443" s="5" t="s">
        <v>125</v>
      </c>
      <c r="G443" s="81">
        <f>SUM(G444)</f>
        <v>542.29999999999995</v>
      </c>
    </row>
    <row r="444" spans="1:7" ht="33" customHeight="1">
      <c r="A444" s="6" t="s">
        <v>129</v>
      </c>
      <c r="B444" s="24" t="s">
        <v>180</v>
      </c>
      <c r="C444" s="5" t="s">
        <v>93</v>
      </c>
      <c r="D444" s="5" t="s">
        <v>93</v>
      </c>
      <c r="E444" s="5" t="s">
        <v>166</v>
      </c>
      <c r="F444" s="5" t="s">
        <v>126</v>
      </c>
      <c r="G444" s="81">
        <f>SUM(G445)</f>
        <v>542.29999999999995</v>
      </c>
    </row>
    <row r="445" spans="1:7" ht="16.5" customHeight="1">
      <c r="A445" s="6" t="s">
        <v>274</v>
      </c>
      <c r="B445" s="24" t="s">
        <v>180</v>
      </c>
      <c r="C445" s="5" t="s">
        <v>93</v>
      </c>
      <c r="D445" s="5" t="s">
        <v>93</v>
      </c>
      <c r="E445" s="5" t="s">
        <v>166</v>
      </c>
      <c r="F445" s="5" t="s">
        <v>273</v>
      </c>
      <c r="G445" s="35">
        <v>542.29999999999995</v>
      </c>
    </row>
    <row r="446" spans="1:7" s="25" customFormat="1" ht="15.75">
      <c r="A446" s="56" t="s">
        <v>111</v>
      </c>
      <c r="B446" s="64" t="s">
        <v>180</v>
      </c>
      <c r="C446" s="62" t="s">
        <v>93</v>
      </c>
      <c r="D446" s="62" t="s">
        <v>112</v>
      </c>
      <c r="E446" s="63"/>
      <c r="F446" s="60"/>
      <c r="G446" s="61">
        <f>SUM(G447,G458,G452)</f>
        <v>6237.9000000000005</v>
      </c>
    </row>
    <row r="447" spans="1:7" s="101" customFormat="1" ht="33.75" customHeight="1">
      <c r="A447" s="70" t="s">
        <v>260</v>
      </c>
      <c r="B447" s="79" t="s">
        <v>180</v>
      </c>
      <c r="C447" s="71" t="s">
        <v>93</v>
      </c>
      <c r="D447" s="71" t="s">
        <v>112</v>
      </c>
      <c r="E447" s="71" t="s">
        <v>17</v>
      </c>
      <c r="F447" s="71"/>
      <c r="G447" s="72">
        <f>SUM(G448)</f>
        <v>941</v>
      </c>
    </row>
    <row r="448" spans="1:7" s="101" customFormat="1" ht="15.75" customHeight="1">
      <c r="A448" s="6" t="s">
        <v>29</v>
      </c>
      <c r="B448" s="24" t="s">
        <v>180</v>
      </c>
      <c r="C448" s="5" t="s">
        <v>93</v>
      </c>
      <c r="D448" s="5" t="s">
        <v>112</v>
      </c>
      <c r="E448" s="5" t="s">
        <v>28</v>
      </c>
      <c r="F448" s="5"/>
      <c r="G448" s="81">
        <f>SUM(G449)</f>
        <v>941</v>
      </c>
    </row>
    <row r="449" spans="1:7" s="101" customFormat="1" ht="33.75" customHeight="1">
      <c r="A449" s="6" t="s">
        <v>20</v>
      </c>
      <c r="B449" s="24" t="s">
        <v>180</v>
      </c>
      <c r="C449" s="5" t="s">
        <v>93</v>
      </c>
      <c r="D449" s="5" t="s">
        <v>112</v>
      </c>
      <c r="E449" s="5" t="s">
        <v>28</v>
      </c>
      <c r="F449" s="5" t="s">
        <v>21</v>
      </c>
      <c r="G449" s="81">
        <f>SUM(G450)</f>
        <v>941</v>
      </c>
    </row>
    <row r="450" spans="1:7" s="101" customFormat="1" ht="18" customHeight="1">
      <c r="A450" s="6" t="s">
        <v>22</v>
      </c>
      <c r="B450" s="24" t="s">
        <v>180</v>
      </c>
      <c r="C450" s="5" t="s">
        <v>93</v>
      </c>
      <c r="D450" s="5" t="s">
        <v>112</v>
      </c>
      <c r="E450" s="5" t="s">
        <v>28</v>
      </c>
      <c r="F450" s="5" t="s">
        <v>23</v>
      </c>
      <c r="G450" s="81">
        <f>SUM(G451)</f>
        <v>941</v>
      </c>
    </row>
    <row r="451" spans="1:7" s="101" customFormat="1" ht="17.25" customHeight="1">
      <c r="A451" s="6" t="s">
        <v>24</v>
      </c>
      <c r="B451" s="24" t="s">
        <v>180</v>
      </c>
      <c r="C451" s="5" t="s">
        <v>93</v>
      </c>
      <c r="D451" s="5" t="s">
        <v>112</v>
      </c>
      <c r="E451" s="5" t="s">
        <v>28</v>
      </c>
      <c r="F451" s="5" t="s">
        <v>25</v>
      </c>
      <c r="G451" s="103">
        <v>941</v>
      </c>
    </row>
    <row r="452" spans="1:7" ht="15.75">
      <c r="A452" s="70" t="s">
        <v>43</v>
      </c>
      <c r="B452" s="79" t="s">
        <v>180</v>
      </c>
      <c r="C452" s="73" t="s">
        <v>93</v>
      </c>
      <c r="D452" s="73" t="s">
        <v>112</v>
      </c>
      <c r="E452" s="73" t="s">
        <v>44</v>
      </c>
      <c r="F452" s="71"/>
      <c r="G452" s="72">
        <f>SUM(G453)</f>
        <v>27.8</v>
      </c>
    </row>
    <row r="453" spans="1:7" ht="81.75" customHeight="1">
      <c r="A453" s="22" t="s">
        <v>45</v>
      </c>
      <c r="B453" s="24" t="s">
        <v>180</v>
      </c>
      <c r="C453" s="10" t="s">
        <v>93</v>
      </c>
      <c r="D453" s="10" t="s">
        <v>112</v>
      </c>
      <c r="E453" s="12" t="s">
        <v>46</v>
      </c>
      <c r="F453" s="5"/>
      <c r="G453" s="81">
        <f>SUM(G454)</f>
        <v>27.8</v>
      </c>
    </row>
    <row r="454" spans="1:7" ht="78.75">
      <c r="A454" s="6" t="s">
        <v>113</v>
      </c>
      <c r="B454" s="24" t="s">
        <v>180</v>
      </c>
      <c r="C454" s="10" t="s">
        <v>93</v>
      </c>
      <c r="D454" s="10" t="s">
        <v>112</v>
      </c>
      <c r="E454" s="158" t="s">
        <v>348</v>
      </c>
      <c r="F454" s="13"/>
      <c r="G454" s="81">
        <f>SUM(G455)</f>
        <v>27.8</v>
      </c>
    </row>
    <row r="455" spans="1:7" ht="31.5">
      <c r="A455" s="6" t="s">
        <v>20</v>
      </c>
      <c r="B455" s="24" t="s">
        <v>180</v>
      </c>
      <c r="C455" s="10" t="s">
        <v>93</v>
      </c>
      <c r="D455" s="10" t="s">
        <v>112</v>
      </c>
      <c r="E455" s="158" t="s">
        <v>348</v>
      </c>
      <c r="F455" s="5" t="s">
        <v>21</v>
      </c>
      <c r="G455" s="81">
        <f>SUM(G456)</f>
        <v>27.8</v>
      </c>
    </row>
    <row r="456" spans="1:7" ht="15.75">
      <c r="A456" s="6" t="s">
        <v>80</v>
      </c>
      <c r="B456" s="24" t="s">
        <v>180</v>
      </c>
      <c r="C456" s="10" t="s">
        <v>93</v>
      </c>
      <c r="D456" s="10" t="s">
        <v>112</v>
      </c>
      <c r="E456" s="158" t="s">
        <v>348</v>
      </c>
      <c r="F456" s="5" t="s">
        <v>78</v>
      </c>
      <c r="G456" s="81">
        <f>SUM(G457)</f>
        <v>27.8</v>
      </c>
    </row>
    <row r="457" spans="1:7" ht="15.75">
      <c r="A457" s="6" t="s">
        <v>24</v>
      </c>
      <c r="B457" s="24" t="s">
        <v>180</v>
      </c>
      <c r="C457" s="10" t="s">
        <v>93</v>
      </c>
      <c r="D457" s="10" t="s">
        <v>112</v>
      </c>
      <c r="E457" s="158" t="s">
        <v>348</v>
      </c>
      <c r="F457" s="5" t="s">
        <v>79</v>
      </c>
      <c r="G457" s="35">
        <v>27.8</v>
      </c>
    </row>
    <row r="458" spans="1:7" ht="15.75">
      <c r="A458" s="70" t="s">
        <v>106</v>
      </c>
      <c r="B458" s="79" t="s">
        <v>180</v>
      </c>
      <c r="C458" s="73" t="s">
        <v>93</v>
      </c>
      <c r="D458" s="73" t="s">
        <v>112</v>
      </c>
      <c r="E458" s="105" t="s">
        <v>105</v>
      </c>
      <c r="F458" s="75"/>
      <c r="G458" s="72">
        <f>SUM(G459,G487,G491,G495,G499)</f>
        <v>5269.1</v>
      </c>
    </row>
    <row r="459" spans="1:7" s="101" customFormat="1" ht="31.5">
      <c r="A459" s="6" t="s">
        <v>310</v>
      </c>
      <c r="B459" s="24" t="s">
        <v>180</v>
      </c>
      <c r="C459" s="10" t="s">
        <v>93</v>
      </c>
      <c r="D459" s="10" t="s">
        <v>112</v>
      </c>
      <c r="E459" s="152" t="s">
        <v>252</v>
      </c>
      <c r="F459" s="149"/>
      <c r="G459" s="81">
        <f>SUM(G460,G464,G475)</f>
        <v>4953.1000000000004</v>
      </c>
    </row>
    <row r="460" spans="1:7" s="101" customFormat="1" ht="15.75">
      <c r="A460" s="140" t="s">
        <v>311</v>
      </c>
      <c r="B460" s="24" t="s">
        <v>180</v>
      </c>
      <c r="C460" s="10" t="s">
        <v>93</v>
      </c>
      <c r="D460" s="10" t="s">
        <v>112</v>
      </c>
      <c r="E460" s="152" t="s">
        <v>309</v>
      </c>
      <c r="F460" s="149"/>
      <c r="G460" s="81">
        <f>SUM(G461)</f>
        <v>100.3</v>
      </c>
    </row>
    <row r="461" spans="1:7" s="101" customFormat="1" ht="15.75">
      <c r="A461" s="6" t="s">
        <v>30</v>
      </c>
      <c r="B461" s="24" t="s">
        <v>180</v>
      </c>
      <c r="C461" s="10" t="s">
        <v>93</v>
      </c>
      <c r="D461" s="10" t="s">
        <v>112</v>
      </c>
      <c r="E461" s="152" t="s">
        <v>309</v>
      </c>
      <c r="F461" s="149" t="s">
        <v>31</v>
      </c>
      <c r="G461" s="81">
        <f>SUM(G462)</f>
        <v>100.3</v>
      </c>
    </row>
    <row r="462" spans="1:7" s="101" customFormat="1" ht="16.5" customHeight="1">
      <c r="A462" s="6" t="s">
        <v>32</v>
      </c>
      <c r="B462" s="24" t="s">
        <v>180</v>
      </c>
      <c r="C462" s="10" t="s">
        <v>93</v>
      </c>
      <c r="D462" s="10" t="s">
        <v>112</v>
      </c>
      <c r="E462" s="152" t="s">
        <v>309</v>
      </c>
      <c r="F462" s="149" t="s">
        <v>33</v>
      </c>
      <c r="G462" s="81">
        <f>SUM(G463)</f>
        <v>100.3</v>
      </c>
    </row>
    <row r="463" spans="1:7" s="101" customFormat="1" ht="18" customHeight="1">
      <c r="A463" s="6" t="s">
        <v>34</v>
      </c>
      <c r="B463" s="24" t="s">
        <v>180</v>
      </c>
      <c r="C463" s="10" t="s">
        <v>93</v>
      </c>
      <c r="D463" s="10" t="s">
        <v>112</v>
      </c>
      <c r="E463" s="152" t="s">
        <v>309</v>
      </c>
      <c r="F463" s="149" t="s">
        <v>35</v>
      </c>
      <c r="G463" s="103">
        <v>100.3</v>
      </c>
    </row>
    <row r="464" spans="1:7" ht="33.75" customHeight="1">
      <c r="A464" s="6" t="s">
        <v>319</v>
      </c>
      <c r="B464" s="24" t="s">
        <v>180</v>
      </c>
      <c r="C464" s="10" t="s">
        <v>93</v>
      </c>
      <c r="D464" s="10" t="s">
        <v>112</v>
      </c>
      <c r="E464" s="152" t="s">
        <v>318</v>
      </c>
      <c r="F464" s="5"/>
      <c r="G464" s="81">
        <f>SUM(G465,G468,G472)</f>
        <v>1048.3</v>
      </c>
    </row>
    <row r="465" spans="1:7" ht="31.5">
      <c r="A465" s="6" t="s">
        <v>20</v>
      </c>
      <c r="B465" s="24" t="s">
        <v>180</v>
      </c>
      <c r="C465" s="10" t="s">
        <v>93</v>
      </c>
      <c r="D465" s="10" t="s">
        <v>112</v>
      </c>
      <c r="E465" s="152" t="s">
        <v>318</v>
      </c>
      <c r="F465" s="5" t="s">
        <v>21</v>
      </c>
      <c r="G465" s="81">
        <f>SUM(G466)</f>
        <v>964.1</v>
      </c>
    </row>
    <row r="466" spans="1:7" ht="15.75">
      <c r="A466" s="6" t="s">
        <v>80</v>
      </c>
      <c r="B466" s="24" t="s">
        <v>180</v>
      </c>
      <c r="C466" s="10" t="s">
        <v>93</v>
      </c>
      <c r="D466" s="10" t="s">
        <v>112</v>
      </c>
      <c r="E466" s="152" t="s">
        <v>318</v>
      </c>
      <c r="F466" s="5" t="s">
        <v>78</v>
      </c>
      <c r="G466" s="81">
        <f>SUM(G467)</f>
        <v>964.1</v>
      </c>
    </row>
    <row r="467" spans="1:7" ht="15.75">
      <c r="A467" s="6" t="s">
        <v>24</v>
      </c>
      <c r="B467" s="24" t="s">
        <v>180</v>
      </c>
      <c r="C467" s="10" t="s">
        <v>93</v>
      </c>
      <c r="D467" s="10" t="s">
        <v>112</v>
      </c>
      <c r="E467" s="152" t="s">
        <v>318</v>
      </c>
      <c r="F467" s="5" t="s">
        <v>79</v>
      </c>
      <c r="G467" s="35">
        <v>964.1</v>
      </c>
    </row>
    <row r="468" spans="1:7" ht="15.75">
      <c r="A468" s="6" t="s">
        <v>30</v>
      </c>
      <c r="B468" s="24" t="s">
        <v>180</v>
      </c>
      <c r="C468" s="10" t="s">
        <v>93</v>
      </c>
      <c r="D468" s="10" t="s">
        <v>112</v>
      </c>
      <c r="E468" s="152" t="s">
        <v>318</v>
      </c>
      <c r="F468" s="5" t="s">
        <v>31</v>
      </c>
      <c r="G468" s="81">
        <f>SUM(G469)</f>
        <v>84.1</v>
      </c>
    </row>
    <row r="469" spans="1:7" ht="17.25" customHeight="1">
      <c r="A469" s="6" t="s">
        <v>32</v>
      </c>
      <c r="B469" s="24" t="s">
        <v>180</v>
      </c>
      <c r="C469" s="10" t="s">
        <v>93</v>
      </c>
      <c r="D469" s="10" t="s">
        <v>112</v>
      </c>
      <c r="E469" s="152" t="s">
        <v>318</v>
      </c>
      <c r="F469" s="5" t="s">
        <v>33</v>
      </c>
      <c r="G469" s="81">
        <f>SUM(G470:G471)</f>
        <v>84.1</v>
      </c>
    </row>
    <row r="470" spans="1:7" ht="31.5" customHeight="1">
      <c r="A470" s="6" t="s">
        <v>251</v>
      </c>
      <c r="B470" s="24" t="s">
        <v>180</v>
      </c>
      <c r="C470" s="10" t="s">
        <v>93</v>
      </c>
      <c r="D470" s="10" t="s">
        <v>112</v>
      </c>
      <c r="E470" s="152" t="s">
        <v>318</v>
      </c>
      <c r="F470" s="5" t="s">
        <v>250</v>
      </c>
      <c r="G470" s="103">
        <v>24.4</v>
      </c>
    </row>
    <row r="471" spans="1:7" ht="16.5" customHeight="1">
      <c r="A471" s="6" t="s">
        <v>34</v>
      </c>
      <c r="B471" s="24" t="s">
        <v>180</v>
      </c>
      <c r="C471" s="10" t="s">
        <v>93</v>
      </c>
      <c r="D471" s="10" t="s">
        <v>112</v>
      </c>
      <c r="E471" s="152" t="s">
        <v>318</v>
      </c>
      <c r="F471" s="5" t="s">
        <v>35</v>
      </c>
      <c r="G471" s="35">
        <v>59.7</v>
      </c>
    </row>
    <row r="472" spans="1:7" ht="16.5" customHeight="1">
      <c r="A472" s="6" t="s">
        <v>37</v>
      </c>
      <c r="B472" s="24" t="s">
        <v>180</v>
      </c>
      <c r="C472" s="10" t="s">
        <v>93</v>
      </c>
      <c r="D472" s="10" t="s">
        <v>112</v>
      </c>
      <c r="E472" s="152" t="s">
        <v>318</v>
      </c>
      <c r="F472" s="5" t="s">
        <v>36</v>
      </c>
      <c r="G472" s="81">
        <f>SUM(G473)</f>
        <v>0.1</v>
      </c>
    </row>
    <row r="473" spans="1:7" ht="16.5" customHeight="1">
      <c r="A473" s="6" t="s">
        <v>195</v>
      </c>
      <c r="B473" s="24" t="s">
        <v>180</v>
      </c>
      <c r="C473" s="10" t="s">
        <v>93</v>
      </c>
      <c r="D473" s="10" t="s">
        <v>112</v>
      </c>
      <c r="E473" s="152" t="s">
        <v>318</v>
      </c>
      <c r="F473" s="5" t="s">
        <v>38</v>
      </c>
      <c r="G473" s="81">
        <f>SUM(G474)</f>
        <v>0.1</v>
      </c>
    </row>
    <row r="474" spans="1:7" ht="16.5" customHeight="1">
      <c r="A474" s="6" t="s">
        <v>39</v>
      </c>
      <c r="B474" s="24" t="s">
        <v>180</v>
      </c>
      <c r="C474" s="10" t="s">
        <v>93</v>
      </c>
      <c r="D474" s="10" t="s">
        <v>112</v>
      </c>
      <c r="E474" s="152" t="s">
        <v>318</v>
      </c>
      <c r="F474" s="5" t="s">
        <v>40</v>
      </c>
      <c r="G474" s="35">
        <v>0.1</v>
      </c>
    </row>
    <row r="475" spans="1:7" ht="33.75" customHeight="1">
      <c r="A475" s="6" t="s">
        <v>321</v>
      </c>
      <c r="B475" s="24" t="s">
        <v>180</v>
      </c>
      <c r="C475" s="10" t="s">
        <v>93</v>
      </c>
      <c r="D475" s="10" t="s">
        <v>112</v>
      </c>
      <c r="E475" s="152" t="s">
        <v>320</v>
      </c>
      <c r="F475" s="5"/>
      <c r="G475" s="81">
        <f>SUM(G476,G479,G483)</f>
        <v>3804.5</v>
      </c>
    </row>
    <row r="476" spans="1:7" ht="31.5">
      <c r="A476" s="6" t="s">
        <v>20</v>
      </c>
      <c r="B476" s="24" t="s">
        <v>180</v>
      </c>
      <c r="C476" s="10" t="s">
        <v>93</v>
      </c>
      <c r="D476" s="10" t="s">
        <v>112</v>
      </c>
      <c r="E476" s="152" t="s">
        <v>320</v>
      </c>
      <c r="F476" s="5" t="s">
        <v>21</v>
      </c>
      <c r="G476" s="81">
        <f>SUM(G477)</f>
        <v>3223.3</v>
      </c>
    </row>
    <row r="477" spans="1:7" ht="15.75">
      <c r="A477" s="6" t="s">
        <v>80</v>
      </c>
      <c r="B477" s="24" t="s">
        <v>180</v>
      </c>
      <c r="C477" s="10" t="s">
        <v>93</v>
      </c>
      <c r="D477" s="10" t="s">
        <v>112</v>
      </c>
      <c r="E477" s="152" t="s">
        <v>320</v>
      </c>
      <c r="F477" s="5" t="s">
        <v>78</v>
      </c>
      <c r="G477" s="81">
        <f>SUM(G478)</f>
        <v>3223.3</v>
      </c>
    </row>
    <row r="478" spans="1:7" ht="15.75">
      <c r="A478" s="6" t="s">
        <v>24</v>
      </c>
      <c r="B478" s="24" t="s">
        <v>180</v>
      </c>
      <c r="C478" s="10" t="s">
        <v>93</v>
      </c>
      <c r="D478" s="10" t="s">
        <v>112</v>
      </c>
      <c r="E478" s="152" t="s">
        <v>320</v>
      </c>
      <c r="F478" s="5" t="s">
        <v>79</v>
      </c>
      <c r="G478" s="35">
        <v>3223.3</v>
      </c>
    </row>
    <row r="479" spans="1:7" ht="15.75">
      <c r="A479" s="6" t="s">
        <v>30</v>
      </c>
      <c r="B479" s="24" t="s">
        <v>180</v>
      </c>
      <c r="C479" s="10" t="s">
        <v>93</v>
      </c>
      <c r="D479" s="10" t="s">
        <v>112</v>
      </c>
      <c r="E479" s="152" t="s">
        <v>320</v>
      </c>
      <c r="F479" s="5" t="s">
        <v>31</v>
      </c>
      <c r="G479" s="81">
        <f>SUM(G480)</f>
        <v>571.20000000000005</v>
      </c>
    </row>
    <row r="480" spans="1:7" ht="17.25" customHeight="1">
      <c r="A480" s="6" t="s">
        <v>32</v>
      </c>
      <c r="B480" s="24" t="s">
        <v>180</v>
      </c>
      <c r="C480" s="10" t="s">
        <v>93</v>
      </c>
      <c r="D480" s="10" t="s">
        <v>112</v>
      </c>
      <c r="E480" s="152" t="s">
        <v>320</v>
      </c>
      <c r="F480" s="5" t="s">
        <v>33</v>
      </c>
      <c r="G480" s="81">
        <f>SUM(G481:G482)</f>
        <v>571.20000000000005</v>
      </c>
    </row>
    <row r="481" spans="1:7" ht="31.5" customHeight="1">
      <c r="A481" s="6" t="s">
        <v>251</v>
      </c>
      <c r="B481" s="24" t="s">
        <v>180</v>
      </c>
      <c r="C481" s="10" t="s">
        <v>93</v>
      </c>
      <c r="D481" s="10" t="s">
        <v>112</v>
      </c>
      <c r="E481" s="152" t="s">
        <v>320</v>
      </c>
      <c r="F481" s="5" t="s">
        <v>250</v>
      </c>
      <c r="G481" s="103">
        <v>169</v>
      </c>
    </row>
    <row r="482" spans="1:7" ht="16.5" customHeight="1">
      <c r="A482" s="6" t="s">
        <v>34</v>
      </c>
      <c r="B482" s="24" t="s">
        <v>180</v>
      </c>
      <c r="C482" s="10" t="s">
        <v>93</v>
      </c>
      <c r="D482" s="10" t="s">
        <v>112</v>
      </c>
      <c r="E482" s="152" t="s">
        <v>320</v>
      </c>
      <c r="F482" s="5" t="s">
        <v>35</v>
      </c>
      <c r="G482" s="35">
        <v>402.2</v>
      </c>
    </row>
    <row r="483" spans="1:7" ht="15.75">
      <c r="A483" s="6" t="s">
        <v>37</v>
      </c>
      <c r="B483" s="24" t="s">
        <v>180</v>
      </c>
      <c r="C483" s="10" t="s">
        <v>93</v>
      </c>
      <c r="D483" s="10" t="s">
        <v>112</v>
      </c>
      <c r="E483" s="152" t="s">
        <v>320</v>
      </c>
      <c r="F483" s="5" t="s">
        <v>36</v>
      </c>
      <c r="G483" s="81">
        <f>SUM(G484)</f>
        <v>10</v>
      </c>
    </row>
    <row r="484" spans="1:7" ht="17.25" customHeight="1">
      <c r="A484" s="6" t="s">
        <v>195</v>
      </c>
      <c r="B484" s="24" t="s">
        <v>180</v>
      </c>
      <c r="C484" s="10" t="s">
        <v>93</v>
      </c>
      <c r="D484" s="10" t="s">
        <v>112</v>
      </c>
      <c r="E484" s="152" t="s">
        <v>320</v>
      </c>
      <c r="F484" s="5" t="s">
        <v>38</v>
      </c>
      <c r="G484" s="81">
        <f>SUM(G485:G486)</f>
        <v>10</v>
      </c>
    </row>
    <row r="485" spans="1:7" ht="17.25" customHeight="1">
      <c r="A485" s="6" t="s">
        <v>39</v>
      </c>
      <c r="B485" s="24" t="s">
        <v>180</v>
      </c>
      <c r="C485" s="10" t="s">
        <v>93</v>
      </c>
      <c r="D485" s="10" t="s">
        <v>112</v>
      </c>
      <c r="E485" s="152" t="s">
        <v>320</v>
      </c>
      <c r="F485" s="5" t="s">
        <v>40</v>
      </c>
      <c r="G485" s="35">
        <v>7</v>
      </c>
    </row>
    <row r="486" spans="1:7" ht="17.25" customHeight="1">
      <c r="A486" s="6" t="s">
        <v>197</v>
      </c>
      <c r="B486" s="24" t="s">
        <v>180</v>
      </c>
      <c r="C486" s="10" t="s">
        <v>93</v>
      </c>
      <c r="D486" s="10" t="s">
        <v>112</v>
      </c>
      <c r="E486" s="152" t="s">
        <v>320</v>
      </c>
      <c r="F486" s="5" t="s">
        <v>81</v>
      </c>
      <c r="G486" s="35">
        <v>3</v>
      </c>
    </row>
    <row r="487" spans="1:7" ht="31.5">
      <c r="A487" s="6" t="s">
        <v>255</v>
      </c>
      <c r="B487" s="24" t="s">
        <v>180</v>
      </c>
      <c r="C487" s="10" t="s">
        <v>93</v>
      </c>
      <c r="D487" s="10" t="s">
        <v>112</v>
      </c>
      <c r="E487" s="20" t="s">
        <v>254</v>
      </c>
      <c r="F487" s="13"/>
      <c r="G487" s="81">
        <f>SUM(G488)</f>
        <v>100</v>
      </c>
    </row>
    <row r="488" spans="1:7" ht="15.75">
      <c r="A488" s="6" t="s">
        <v>30</v>
      </c>
      <c r="B488" s="24" t="s">
        <v>180</v>
      </c>
      <c r="C488" s="10" t="s">
        <v>93</v>
      </c>
      <c r="D488" s="10" t="s">
        <v>112</v>
      </c>
      <c r="E488" s="20" t="s">
        <v>254</v>
      </c>
      <c r="F488" s="13" t="s">
        <v>31</v>
      </c>
      <c r="G488" s="81">
        <f>SUM(G489)</f>
        <v>100</v>
      </c>
    </row>
    <row r="489" spans="1:7" ht="15.75" customHeight="1">
      <c r="A489" s="6" t="s">
        <v>32</v>
      </c>
      <c r="B489" s="24" t="s">
        <v>180</v>
      </c>
      <c r="C489" s="10" t="s">
        <v>93</v>
      </c>
      <c r="D489" s="10" t="s">
        <v>112</v>
      </c>
      <c r="E489" s="20" t="s">
        <v>254</v>
      </c>
      <c r="F489" s="13" t="s">
        <v>33</v>
      </c>
      <c r="G489" s="81">
        <f>SUM(G490)</f>
        <v>100</v>
      </c>
    </row>
    <row r="490" spans="1:7" ht="16.5" customHeight="1">
      <c r="A490" s="6" t="s">
        <v>34</v>
      </c>
      <c r="B490" s="24" t="s">
        <v>180</v>
      </c>
      <c r="C490" s="10" t="s">
        <v>93</v>
      </c>
      <c r="D490" s="10" t="s">
        <v>112</v>
      </c>
      <c r="E490" s="20" t="s">
        <v>254</v>
      </c>
      <c r="F490" s="13" t="s">
        <v>35</v>
      </c>
      <c r="G490" s="35">
        <v>100</v>
      </c>
    </row>
    <row r="491" spans="1:7" ht="32.25" customHeight="1">
      <c r="A491" s="140" t="s">
        <v>317</v>
      </c>
      <c r="B491" s="24" t="s">
        <v>180</v>
      </c>
      <c r="C491" s="108" t="s">
        <v>93</v>
      </c>
      <c r="D491" s="10" t="s">
        <v>112</v>
      </c>
      <c r="E491" s="20" t="s">
        <v>316</v>
      </c>
      <c r="F491" s="13"/>
      <c r="G491" s="81">
        <f>SUM(G492)</f>
        <v>100</v>
      </c>
    </row>
    <row r="492" spans="1:7" ht="15.75">
      <c r="A492" s="6" t="s">
        <v>30</v>
      </c>
      <c r="B492" s="24" t="s">
        <v>180</v>
      </c>
      <c r="C492" s="108" t="s">
        <v>93</v>
      </c>
      <c r="D492" s="10" t="s">
        <v>112</v>
      </c>
      <c r="E492" s="20" t="s">
        <v>316</v>
      </c>
      <c r="F492" s="13" t="s">
        <v>31</v>
      </c>
      <c r="G492" s="81">
        <f>SUM(G493)</f>
        <v>100</v>
      </c>
    </row>
    <row r="493" spans="1:7" ht="16.5" customHeight="1">
      <c r="A493" s="6" t="s">
        <v>32</v>
      </c>
      <c r="B493" s="24" t="s">
        <v>180</v>
      </c>
      <c r="C493" s="108" t="s">
        <v>93</v>
      </c>
      <c r="D493" s="10" t="s">
        <v>112</v>
      </c>
      <c r="E493" s="20" t="s">
        <v>316</v>
      </c>
      <c r="F493" s="13" t="s">
        <v>33</v>
      </c>
      <c r="G493" s="81">
        <f>SUM(G494)</f>
        <v>100</v>
      </c>
    </row>
    <row r="494" spans="1:7" ht="19.5" customHeight="1">
      <c r="A494" s="6" t="s">
        <v>34</v>
      </c>
      <c r="B494" s="24" t="s">
        <v>180</v>
      </c>
      <c r="C494" s="108" t="s">
        <v>93</v>
      </c>
      <c r="D494" s="10" t="s">
        <v>112</v>
      </c>
      <c r="E494" s="20" t="s">
        <v>316</v>
      </c>
      <c r="F494" s="13" t="s">
        <v>35</v>
      </c>
      <c r="G494" s="35">
        <v>100</v>
      </c>
    </row>
    <row r="495" spans="1:7" ht="33.75" customHeight="1">
      <c r="A495" s="6" t="s">
        <v>346</v>
      </c>
      <c r="B495" s="24" t="s">
        <v>180</v>
      </c>
      <c r="C495" s="108" t="s">
        <v>93</v>
      </c>
      <c r="D495" s="10" t="s">
        <v>112</v>
      </c>
      <c r="E495" s="20" t="s">
        <v>347</v>
      </c>
      <c r="F495" s="13"/>
      <c r="G495" s="81">
        <f>SUM(G496)</f>
        <v>113</v>
      </c>
    </row>
    <row r="496" spans="1:7" ht="16.5" customHeight="1">
      <c r="A496" s="6" t="s">
        <v>30</v>
      </c>
      <c r="B496" s="24" t="s">
        <v>180</v>
      </c>
      <c r="C496" s="108" t="s">
        <v>93</v>
      </c>
      <c r="D496" s="10" t="s">
        <v>112</v>
      </c>
      <c r="E496" s="20" t="s">
        <v>347</v>
      </c>
      <c r="F496" s="13" t="s">
        <v>31</v>
      </c>
      <c r="G496" s="81">
        <f>SUM(G497)</f>
        <v>113</v>
      </c>
    </row>
    <row r="497" spans="1:7" ht="17.25" customHeight="1">
      <c r="A497" s="6" t="s">
        <v>32</v>
      </c>
      <c r="B497" s="24" t="s">
        <v>180</v>
      </c>
      <c r="C497" s="108" t="s">
        <v>93</v>
      </c>
      <c r="D497" s="10" t="s">
        <v>112</v>
      </c>
      <c r="E497" s="20" t="s">
        <v>347</v>
      </c>
      <c r="F497" s="13" t="s">
        <v>33</v>
      </c>
      <c r="G497" s="81">
        <f>SUM(G498)</f>
        <v>113</v>
      </c>
    </row>
    <row r="498" spans="1:7" ht="15.75" customHeight="1">
      <c r="A498" s="6" t="s">
        <v>34</v>
      </c>
      <c r="B498" s="24" t="s">
        <v>180</v>
      </c>
      <c r="C498" s="108" t="s">
        <v>93</v>
      </c>
      <c r="D498" s="10" t="s">
        <v>112</v>
      </c>
      <c r="E498" s="20" t="s">
        <v>347</v>
      </c>
      <c r="F498" s="13" t="s">
        <v>35</v>
      </c>
      <c r="G498" s="35">
        <v>113</v>
      </c>
    </row>
    <row r="499" spans="1:7" ht="32.25" customHeight="1">
      <c r="A499" s="6" t="s">
        <v>365</v>
      </c>
      <c r="B499" s="24" t="s">
        <v>180</v>
      </c>
      <c r="C499" s="108" t="s">
        <v>93</v>
      </c>
      <c r="D499" s="10" t="s">
        <v>112</v>
      </c>
      <c r="E499" s="20" t="s">
        <v>364</v>
      </c>
      <c r="F499" s="13"/>
      <c r="G499" s="81">
        <f>SUM(G500)</f>
        <v>3</v>
      </c>
    </row>
    <row r="500" spans="1:7" ht="15.75" customHeight="1">
      <c r="A500" s="6" t="s">
        <v>30</v>
      </c>
      <c r="B500" s="24" t="s">
        <v>180</v>
      </c>
      <c r="C500" s="108" t="s">
        <v>93</v>
      </c>
      <c r="D500" s="10" t="s">
        <v>112</v>
      </c>
      <c r="E500" s="20" t="s">
        <v>364</v>
      </c>
      <c r="F500" s="13" t="s">
        <v>31</v>
      </c>
      <c r="G500" s="81">
        <f>SUM(G501)</f>
        <v>3</v>
      </c>
    </row>
    <row r="501" spans="1:7" ht="15.75" customHeight="1">
      <c r="A501" s="6" t="s">
        <v>32</v>
      </c>
      <c r="B501" s="24" t="s">
        <v>180</v>
      </c>
      <c r="C501" s="108" t="s">
        <v>93</v>
      </c>
      <c r="D501" s="10" t="s">
        <v>112</v>
      </c>
      <c r="E501" s="20" t="s">
        <v>364</v>
      </c>
      <c r="F501" s="13" t="s">
        <v>33</v>
      </c>
      <c r="G501" s="81">
        <f>SUM(G502)</f>
        <v>3</v>
      </c>
    </row>
    <row r="502" spans="1:7" ht="15.75" customHeight="1">
      <c r="A502" s="6" t="s">
        <v>34</v>
      </c>
      <c r="B502" s="24" t="s">
        <v>180</v>
      </c>
      <c r="C502" s="108" t="s">
        <v>93</v>
      </c>
      <c r="D502" s="10" t="s">
        <v>112</v>
      </c>
      <c r="E502" s="20" t="s">
        <v>364</v>
      </c>
      <c r="F502" s="13" t="s">
        <v>35</v>
      </c>
      <c r="G502" s="35">
        <v>3</v>
      </c>
    </row>
    <row r="503" spans="1:7" s="25" customFormat="1" ht="15.75">
      <c r="A503" s="40" t="s">
        <v>120</v>
      </c>
      <c r="B503" s="53" t="s">
        <v>180</v>
      </c>
      <c r="C503" s="42">
        <v>10</v>
      </c>
      <c r="D503" s="42"/>
      <c r="E503" s="42"/>
      <c r="F503" s="43"/>
      <c r="G503" s="44">
        <f>SUM(G504,G522)</f>
        <v>8561</v>
      </c>
    </row>
    <row r="504" spans="1:7" s="25" customFormat="1" ht="15.75">
      <c r="A504" s="56" t="s">
        <v>131</v>
      </c>
      <c r="B504" s="64" t="s">
        <v>180</v>
      </c>
      <c r="C504" s="63">
        <v>10</v>
      </c>
      <c r="D504" s="62" t="s">
        <v>27</v>
      </c>
      <c r="E504" s="63"/>
      <c r="F504" s="60"/>
      <c r="G504" s="61">
        <f>SUM(G505,G511)</f>
        <v>8021</v>
      </c>
    </row>
    <row r="505" spans="1:7" ht="15.75">
      <c r="A505" s="70" t="s">
        <v>82</v>
      </c>
      <c r="B505" s="79" t="s">
        <v>180</v>
      </c>
      <c r="C505" s="74">
        <v>10</v>
      </c>
      <c r="D505" s="73" t="s">
        <v>27</v>
      </c>
      <c r="E505" s="74" t="s">
        <v>83</v>
      </c>
      <c r="F505" s="75"/>
      <c r="G505" s="72">
        <f>SUM(G506)</f>
        <v>245</v>
      </c>
    </row>
    <row r="506" spans="1:7" ht="15.75">
      <c r="A506" s="6" t="s">
        <v>150</v>
      </c>
      <c r="B506" s="24" t="s">
        <v>180</v>
      </c>
      <c r="C506" s="12">
        <v>10</v>
      </c>
      <c r="D506" s="10" t="s">
        <v>27</v>
      </c>
      <c r="E506" s="12" t="s">
        <v>151</v>
      </c>
      <c r="F506" s="13"/>
      <c r="G506" s="81">
        <f>SUM(G507)</f>
        <v>245</v>
      </c>
    </row>
    <row r="507" spans="1:7" ht="47.25">
      <c r="A507" s="6" t="s">
        <v>152</v>
      </c>
      <c r="B507" s="24" t="s">
        <v>180</v>
      </c>
      <c r="C507" s="12">
        <v>10</v>
      </c>
      <c r="D507" s="10" t="s">
        <v>27</v>
      </c>
      <c r="E507" s="12" t="s">
        <v>153</v>
      </c>
      <c r="F507" s="13"/>
      <c r="G507" s="81">
        <f>SUM(G508)</f>
        <v>245</v>
      </c>
    </row>
    <row r="508" spans="1:7" ht="15.75">
      <c r="A508" s="6" t="s">
        <v>128</v>
      </c>
      <c r="B508" s="24" t="s">
        <v>180</v>
      </c>
      <c r="C508" s="12">
        <v>10</v>
      </c>
      <c r="D508" s="5" t="s">
        <v>27</v>
      </c>
      <c r="E508" s="12" t="s">
        <v>153</v>
      </c>
      <c r="F508" s="5" t="s">
        <v>125</v>
      </c>
      <c r="G508" s="81">
        <f>SUM(G509)</f>
        <v>245</v>
      </c>
    </row>
    <row r="509" spans="1:7" ht="15.75">
      <c r="A509" s="6" t="s">
        <v>136</v>
      </c>
      <c r="B509" s="24" t="s">
        <v>180</v>
      </c>
      <c r="C509" s="12">
        <v>10</v>
      </c>
      <c r="D509" s="5" t="s">
        <v>27</v>
      </c>
      <c r="E509" s="12" t="s">
        <v>153</v>
      </c>
      <c r="F509" s="5" t="s">
        <v>137</v>
      </c>
      <c r="G509" s="81">
        <f>SUM(G510)</f>
        <v>245</v>
      </c>
    </row>
    <row r="510" spans="1:7" ht="17.25" customHeight="1">
      <c r="A510" s="6" t="s">
        <v>139</v>
      </c>
      <c r="B510" s="24" t="s">
        <v>180</v>
      </c>
      <c r="C510" s="12">
        <v>10</v>
      </c>
      <c r="D510" s="5" t="s">
        <v>27</v>
      </c>
      <c r="E510" s="12" t="s">
        <v>153</v>
      </c>
      <c r="F510" s="5" t="s">
        <v>138</v>
      </c>
      <c r="G510" s="35">
        <v>245</v>
      </c>
    </row>
    <row r="511" spans="1:7" ht="15.75">
      <c r="A511" s="70" t="s">
        <v>43</v>
      </c>
      <c r="B511" s="79" t="s">
        <v>180</v>
      </c>
      <c r="C511" s="78">
        <v>10</v>
      </c>
      <c r="D511" s="73" t="s">
        <v>27</v>
      </c>
      <c r="E511" s="74" t="s">
        <v>44</v>
      </c>
      <c r="F511" s="75"/>
      <c r="G511" s="72">
        <f>SUM(G512,G517)</f>
        <v>7776</v>
      </c>
    </row>
    <row r="512" spans="1:7" ht="49.5" customHeight="1">
      <c r="A512" s="6" t="s">
        <v>461</v>
      </c>
      <c r="B512" s="24" t="s">
        <v>180</v>
      </c>
      <c r="C512" s="15">
        <v>10</v>
      </c>
      <c r="D512" s="10" t="s">
        <v>27</v>
      </c>
      <c r="E512" s="15" t="s">
        <v>462</v>
      </c>
      <c r="F512" s="13"/>
      <c r="G512" s="81">
        <f>SUM(G513)</f>
        <v>105</v>
      </c>
    </row>
    <row r="513" spans="1:7" ht="31.5">
      <c r="A513" s="192" t="s">
        <v>475</v>
      </c>
      <c r="B513" s="24" t="s">
        <v>180</v>
      </c>
      <c r="C513" s="15">
        <v>10</v>
      </c>
      <c r="D513" s="10" t="s">
        <v>27</v>
      </c>
      <c r="E513" s="159" t="s">
        <v>464</v>
      </c>
      <c r="F513" s="5"/>
      <c r="G513" s="81">
        <f>SUM(G514)</f>
        <v>105</v>
      </c>
    </row>
    <row r="514" spans="1:7" ht="15.75">
      <c r="A514" s="6" t="s">
        <v>128</v>
      </c>
      <c r="B514" s="24" t="s">
        <v>180</v>
      </c>
      <c r="C514" s="15">
        <v>10</v>
      </c>
      <c r="D514" s="10" t="s">
        <v>27</v>
      </c>
      <c r="E514" s="159" t="s">
        <v>464</v>
      </c>
      <c r="F514" s="5" t="s">
        <v>125</v>
      </c>
      <c r="G514" s="81">
        <f>SUM(G515)</f>
        <v>105</v>
      </c>
    </row>
    <row r="515" spans="1:7" ht="15.75">
      <c r="A515" s="6" t="s">
        <v>136</v>
      </c>
      <c r="B515" s="24" t="s">
        <v>180</v>
      </c>
      <c r="C515" s="15">
        <v>10</v>
      </c>
      <c r="D515" s="10" t="s">
        <v>27</v>
      </c>
      <c r="E515" s="159" t="s">
        <v>464</v>
      </c>
      <c r="F515" s="5" t="s">
        <v>137</v>
      </c>
      <c r="G515" s="81">
        <f>SUM(G516)</f>
        <v>105</v>
      </c>
    </row>
    <row r="516" spans="1:7" ht="15.75">
      <c r="A516" s="6" t="s">
        <v>476</v>
      </c>
      <c r="B516" s="24" t="s">
        <v>180</v>
      </c>
      <c r="C516" s="15">
        <v>10</v>
      </c>
      <c r="D516" s="10" t="s">
        <v>27</v>
      </c>
      <c r="E516" s="159" t="s">
        <v>464</v>
      </c>
      <c r="F516" s="5" t="s">
        <v>138</v>
      </c>
      <c r="G516" s="35">
        <v>105</v>
      </c>
    </row>
    <row r="517" spans="1:7" ht="81" customHeight="1">
      <c r="A517" s="22" t="s">
        <v>45</v>
      </c>
      <c r="B517" s="24" t="s">
        <v>180</v>
      </c>
      <c r="C517" s="15">
        <v>10</v>
      </c>
      <c r="D517" s="10" t="s">
        <v>27</v>
      </c>
      <c r="E517" s="12" t="s">
        <v>46</v>
      </c>
      <c r="F517" s="13"/>
      <c r="G517" s="81">
        <f>SUM(G518)</f>
        <v>7671</v>
      </c>
    </row>
    <row r="518" spans="1:7" ht="81" customHeight="1">
      <c r="A518" s="6" t="s">
        <v>452</v>
      </c>
      <c r="B518" s="24" t="s">
        <v>180</v>
      </c>
      <c r="C518" s="12">
        <v>10</v>
      </c>
      <c r="D518" s="10" t="s">
        <v>27</v>
      </c>
      <c r="E518" s="12" t="s">
        <v>158</v>
      </c>
      <c r="F518" s="13"/>
      <c r="G518" s="81">
        <f>SUM(G519)</f>
        <v>7671</v>
      </c>
    </row>
    <row r="519" spans="1:7" ht="15.75">
      <c r="A519" s="6" t="s">
        <v>128</v>
      </c>
      <c r="B519" s="24" t="s">
        <v>180</v>
      </c>
      <c r="C519" s="12">
        <v>10</v>
      </c>
      <c r="D519" s="5" t="s">
        <v>27</v>
      </c>
      <c r="E519" s="12" t="s">
        <v>158</v>
      </c>
      <c r="F519" s="5" t="s">
        <v>125</v>
      </c>
      <c r="G519" s="81">
        <f>SUM(G520)</f>
        <v>7671</v>
      </c>
    </row>
    <row r="520" spans="1:7" ht="15.75">
      <c r="A520" s="6" t="s">
        <v>136</v>
      </c>
      <c r="B520" s="24" t="s">
        <v>180</v>
      </c>
      <c r="C520" s="12">
        <v>10</v>
      </c>
      <c r="D520" s="5" t="s">
        <v>27</v>
      </c>
      <c r="E520" s="12" t="s">
        <v>158</v>
      </c>
      <c r="F520" s="5" t="s">
        <v>137</v>
      </c>
      <c r="G520" s="81">
        <f>SUM(G521)</f>
        <v>7671</v>
      </c>
    </row>
    <row r="521" spans="1:7" ht="33" customHeight="1">
      <c r="A521" s="6" t="s">
        <v>144</v>
      </c>
      <c r="B521" s="24" t="s">
        <v>180</v>
      </c>
      <c r="C521" s="15">
        <v>10</v>
      </c>
      <c r="D521" s="10" t="s">
        <v>27</v>
      </c>
      <c r="E521" s="15" t="s">
        <v>158</v>
      </c>
      <c r="F521" s="5" t="s">
        <v>145</v>
      </c>
      <c r="G521" s="35">
        <v>7671</v>
      </c>
    </row>
    <row r="522" spans="1:7" s="25" customFormat="1" ht="15.75">
      <c r="A522" s="56" t="s">
        <v>159</v>
      </c>
      <c r="B522" s="64" t="s">
        <v>180</v>
      </c>
      <c r="C522" s="63">
        <v>10</v>
      </c>
      <c r="D522" s="62" t="s">
        <v>42</v>
      </c>
      <c r="E522" s="63"/>
      <c r="F522" s="60"/>
      <c r="G522" s="61">
        <f>SUM(G523)</f>
        <v>540</v>
      </c>
    </row>
    <row r="523" spans="1:7" ht="15.75">
      <c r="A523" s="70" t="s">
        <v>100</v>
      </c>
      <c r="B523" s="79" t="s">
        <v>180</v>
      </c>
      <c r="C523" s="74">
        <v>10</v>
      </c>
      <c r="D523" s="73" t="s">
        <v>42</v>
      </c>
      <c r="E523" s="74" t="s">
        <v>101</v>
      </c>
      <c r="F523" s="75"/>
      <c r="G523" s="72">
        <f>SUM(G524)</f>
        <v>540</v>
      </c>
    </row>
    <row r="524" spans="1:7" ht="63">
      <c r="A524" s="6" t="s">
        <v>161</v>
      </c>
      <c r="B524" s="24" t="s">
        <v>180</v>
      </c>
      <c r="C524" s="18">
        <v>10</v>
      </c>
      <c r="D524" s="5" t="s">
        <v>42</v>
      </c>
      <c r="E524" s="18" t="s">
        <v>160</v>
      </c>
      <c r="F524" s="13"/>
      <c r="G524" s="81">
        <f>SUM(G525,G528)</f>
        <v>540</v>
      </c>
    </row>
    <row r="525" spans="1:7" ht="15.75">
      <c r="A525" s="6" t="s">
        <v>30</v>
      </c>
      <c r="B525" s="24" t="s">
        <v>180</v>
      </c>
      <c r="C525" s="18">
        <v>10</v>
      </c>
      <c r="D525" s="5" t="s">
        <v>42</v>
      </c>
      <c r="E525" s="18" t="s">
        <v>160</v>
      </c>
      <c r="F525" s="13" t="s">
        <v>31</v>
      </c>
      <c r="G525" s="81">
        <f>SUM(G526)</f>
        <v>3</v>
      </c>
    </row>
    <row r="526" spans="1:7" ht="16.5" customHeight="1">
      <c r="A526" s="6" t="s">
        <v>32</v>
      </c>
      <c r="B526" s="24" t="s">
        <v>180</v>
      </c>
      <c r="C526" s="18">
        <v>10</v>
      </c>
      <c r="D526" s="5" t="s">
        <v>42</v>
      </c>
      <c r="E526" s="18" t="s">
        <v>160</v>
      </c>
      <c r="F526" s="13" t="s">
        <v>33</v>
      </c>
      <c r="G526" s="81">
        <f>SUM(G527)</f>
        <v>3</v>
      </c>
    </row>
    <row r="527" spans="1:7" ht="17.25" customHeight="1">
      <c r="A527" s="6" t="s">
        <v>34</v>
      </c>
      <c r="B527" s="24" t="s">
        <v>180</v>
      </c>
      <c r="C527" s="18">
        <v>10</v>
      </c>
      <c r="D527" s="5" t="s">
        <v>42</v>
      </c>
      <c r="E527" s="18" t="s">
        <v>160</v>
      </c>
      <c r="F527" s="13" t="s">
        <v>35</v>
      </c>
      <c r="G527" s="103">
        <v>3</v>
      </c>
    </row>
    <row r="528" spans="1:7" ht="15.75">
      <c r="A528" s="6" t="s">
        <v>128</v>
      </c>
      <c r="B528" s="24" t="s">
        <v>180</v>
      </c>
      <c r="C528" s="12">
        <v>10</v>
      </c>
      <c r="D528" s="5" t="s">
        <v>42</v>
      </c>
      <c r="E528" s="18" t="s">
        <v>160</v>
      </c>
      <c r="F528" s="5" t="s">
        <v>125</v>
      </c>
      <c r="G528" s="81">
        <f>SUM(G529)</f>
        <v>537</v>
      </c>
    </row>
    <row r="529" spans="1:7" ht="15.75">
      <c r="A529" s="6" t="s">
        <v>136</v>
      </c>
      <c r="B529" s="24" t="s">
        <v>180</v>
      </c>
      <c r="C529" s="12">
        <v>10</v>
      </c>
      <c r="D529" s="5" t="s">
        <v>42</v>
      </c>
      <c r="E529" s="18" t="s">
        <v>160</v>
      </c>
      <c r="F529" s="5" t="s">
        <v>137</v>
      </c>
      <c r="G529" s="81">
        <f>SUM(G530)</f>
        <v>537</v>
      </c>
    </row>
    <row r="530" spans="1:7" ht="16.5" customHeight="1">
      <c r="A530" s="6" t="s">
        <v>139</v>
      </c>
      <c r="B530" s="24" t="s">
        <v>180</v>
      </c>
      <c r="C530" s="12">
        <v>10</v>
      </c>
      <c r="D530" s="5" t="s">
        <v>42</v>
      </c>
      <c r="E530" s="18" t="s">
        <v>160</v>
      </c>
      <c r="F530" s="5" t="s">
        <v>138</v>
      </c>
      <c r="G530" s="35">
        <v>537</v>
      </c>
    </row>
    <row r="531" spans="1:7" s="25" customFormat="1" ht="15.75">
      <c r="A531" s="40" t="s">
        <v>163</v>
      </c>
      <c r="B531" s="37" t="s">
        <v>180</v>
      </c>
      <c r="C531" s="54">
        <v>11</v>
      </c>
      <c r="D531" s="54"/>
      <c r="E531" s="55"/>
      <c r="F531" s="37"/>
      <c r="G531" s="44">
        <f t="shared" ref="G531:G535" si="5">SUM(G532)</f>
        <v>4.5</v>
      </c>
    </row>
    <row r="532" spans="1:7" s="25" customFormat="1" ht="15.75">
      <c r="A532" s="56" t="s">
        <v>164</v>
      </c>
      <c r="B532" s="57" t="s">
        <v>180</v>
      </c>
      <c r="C532" s="63">
        <v>11</v>
      </c>
      <c r="D532" s="57" t="s">
        <v>16</v>
      </c>
      <c r="E532" s="63"/>
      <c r="F532" s="60"/>
      <c r="G532" s="61">
        <f t="shared" si="5"/>
        <v>4.5</v>
      </c>
    </row>
    <row r="533" spans="1:7" ht="15.75">
      <c r="A533" s="70" t="s">
        <v>106</v>
      </c>
      <c r="B533" s="71" t="s">
        <v>180</v>
      </c>
      <c r="C533" s="73" t="s">
        <v>165</v>
      </c>
      <c r="D533" s="73" t="s">
        <v>16</v>
      </c>
      <c r="E533" s="74" t="s">
        <v>105</v>
      </c>
      <c r="F533" s="71"/>
      <c r="G533" s="72">
        <f>SUM(G534)</f>
        <v>4.5</v>
      </c>
    </row>
    <row r="534" spans="1:7" ht="31.5">
      <c r="A534" s="6" t="s">
        <v>110</v>
      </c>
      <c r="B534" s="5" t="s">
        <v>180</v>
      </c>
      <c r="C534" s="10" t="s">
        <v>165</v>
      </c>
      <c r="D534" s="10" t="s">
        <v>16</v>
      </c>
      <c r="E534" s="194" t="s">
        <v>109</v>
      </c>
      <c r="F534" s="5"/>
      <c r="G534" s="81">
        <f t="shared" si="5"/>
        <v>4.5</v>
      </c>
    </row>
    <row r="535" spans="1:7" ht="15.75">
      <c r="A535" s="6" t="s">
        <v>30</v>
      </c>
      <c r="B535" s="5" t="s">
        <v>180</v>
      </c>
      <c r="C535" s="10" t="s">
        <v>165</v>
      </c>
      <c r="D535" s="10" t="s">
        <v>16</v>
      </c>
      <c r="E535" s="194" t="s">
        <v>109</v>
      </c>
      <c r="F535" s="5" t="s">
        <v>31</v>
      </c>
      <c r="G535" s="81">
        <f t="shared" si="5"/>
        <v>4.5</v>
      </c>
    </row>
    <row r="536" spans="1:7" ht="17.25" customHeight="1">
      <c r="A536" s="6" t="s">
        <v>32</v>
      </c>
      <c r="B536" s="5" t="s">
        <v>180</v>
      </c>
      <c r="C536" s="10" t="s">
        <v>165</v>
      </c>
      <c r="D536" s="10" t="s">
        <v>16</v>
      </c>
      <c r="E536" s="194" t="s">
        <v>109</v>
      </c>
      <c r="F536" s="5" t="s">
        <v>33</v>
      </c>
      <c r="G536" s="81">
        <f>SUM(G537)</f>
        <v>4.5</v>
      </c>
    </row>
    <row r="537" spans="1:7" ht="17.25" customHeight="1">
      <c r="A537" s="6" t="s">
        <v>34</v>
      </c>
      <c r="B537" s="5" t="s">
        <v>180</v>
      </c>
      <c r="C537" s="10" t="s">
        <v>165</v>
      </c>
      <c r="D537" s="10" t="s">
        <v>16</v>
      </c>
      <c r="E537" s="194" t="s">
        <v>109</v>
      </c>
      <c r="F537" s="5" t="s">
        <v>35</v>
      </c>
      <c r="G537" s="35">
        <v>4.5</v>
      </c>
    </row>
    <row r="538" spans="1:7" s="26" customFormat="1" ht="31.5">
      <c r="A538" s="45" t="s">
        <v>186</v>
      </c>
      <c r="B538" s="46" t="s">
        <v>187</v>
      </c>
      <c r="C538" s="47"/>
      <c r="D538" s="47"/>
      <c r="E538" s="48"/>
      <c r="F538" s="69"/>
      <c r="G538" s="50">
        <f>SUM(G539,G583,G647,G659)</f>
        <v>19280.599999999999</v>
      </c>
    </row>
    <row r="539" spans="1:7" s="25" customFormat="1" ht="15.75">
      <c r="A539" s="40" t="s">
        <v>91</v>
      </c>
      <c r="B539" s="53" t="s">
        <v>187</v>
      </c>
      <c r="C539" s="41" t="s">
        <v>93</v>
      </c>
      <c r="D539" s="41"/>
      <c r="E539" s="54"/>
      <c r="F539" s="43"/>
      <c r="G539" s="44">
        <f>SUM(G540,G560)</f>
        <v>5106.2</v>
      </c>
    </row>
    <row r="540" spans="1:7" s="25" customFormat="1" ht="15.75">
      <c r="A540" s="56" t="s">
        <v>94</v>
      </c>
      <c r="B540" s="64" t="s">
        <v>187</v>
      </c>
      <c r="C540" s="62" t="s">
        <v>93</v>
      </c>
      <c r="D540" s="62" t="s">
        <v>16</v>
      </c>
      <c r="E540" s="65"/>
      <c r="F540" s="60"/>
      <c r="G540" s="61">
        <f>SUM(G541)</f>
        <v>4275.2</v>
      </c>
    </row>
    <row r="541" spans="1:7" ht="15.75">
      <c r="A541" s="80" t="s">
        <v>106</v>
      </c>
      <c r="B541" s="79" t="s">
        <v>187</v>
      </c>
      <c r="C541" s="73" t="s">
        <v>93</v>
      </c>
      <c r="D541" s="73" t="s">
        <v>16</v>
      </c>
      <c r="E541" s="74" t="s">
        <v>105</v>
      </c>
      <c r="F541" s="71"/>
      <c r="G541" s="72">
        <f>SUM(G542)</f>
        <v>4275.2</v>
      </c>
    </row>
    <row r="542" spans="1:7" s="101" customFormat="1" ht="15.75">
      <c r="A542" s="11" t="s">
        <v>243</v>
      </c>
      <c r="B542" s="24" t="s">
        <v>187</v>
      </c>
      <c r="C542" s="5" t="s">
        <v>93</v>
      </c>
      <c r="D542" s="5" t="s">
        <v>16</v>
      </c>
      <c r="E542" s="130" t="s">
        <v>244</v>
      </c>
      <c r="F542" s="108"/>
      <c r="G542" s="81">
        <f>SUM(G543,G556)</f>
        <v>4275.2</v>
      </c>
    </row>
    <row r="543" spans="1:7" ht="33" customHeight="1">
      <c r="A543" s="6" t="s">
        <v>336</v>
      </c>
      <c r="B543" s="24" t="s">
        <v>187</v>
      </c>
      <c r="C543" s="5" t="s">
        <v>93</v>
      </c>
      <c r="D543" s="5" t="s">
        <v>16</v>
      </c>
      <c r="E543" s="130" t="s">
        <v>322</v>
      </c>
      <c r="F543" s="5"/>
      <c r="G543" s="81">
        <f>SUM(G544,G548,G552)</f>
        <v>4269.2</v>
      </c>
    </row>
    <row r="544" spans="1:7" ht="31.5">
      <c r="A544" s="6" t="s">
        <v>20</v>
      </c>
      <c r="B544" s="24" t="s">
        <v>187</v>
      </c>
      <c r="C544" s="5" t="s">
        <v>93</v>
      </c>
      <c r="D544" s="5" t="s">
        <v>16</v>
      </c>
      <c r="E544" s="130" t="s">
        <v>322</v>
      </c>
      <c r="F544" s="5" t="s">
        <v>21</v>
      </c>
      <c r="G544" s="81">
        <f>SUM(G545)</f>
        <v>4049.2</v>
      </c>
    </row>
    <row r="545" spans="1:7" ht="15.75">
      <c r="A545" s="6" t="s">
        <v>80</v>
      </c>
      <c r="B545" s="24" t="s">
        <v>187</v>
      </c>
      <c r="C545" s="5" t="s">
        <v>93</v>
      </c>
      <c r="D545" s="5" t="s">
        <v>16</v>
      </c>
      <c r="E545" s="130" t="s">
        <v>322</v>
      </c>
      <c r="F545" s="5" t="s">
        <v>78</v>
      </c>
      <c r="G545" s="81">
        <f>SUM(G546:G547)</f>
        <v>4049.2</v>
      </c>
    </row>
    <row r="546" spans="1:7" ht="15.75">
      <c r="A546" s="6" t="s">
        <v>24</v>
      </c>
      <c r="B546" s="24" t="s">
        <v>187</v>
      </c>
      <c r="C546" s="5" t="s">
        <v>93</v>
      </c>
      <c r="D546" s="5" t="s">
        <v>16</v>
      </c>
      <c r="E546" s="130" t="s">
        <v>322</v>
      </c>
      <c r="F546" s="5" t="s">
        <v>79</v>
      </c>
      <c r="G546" s="35">
        <v>4034.2</v>
      </c>
    </row>
    <row r="547" spans="1:7" ht="16.5" customHeight="1">
      <c r="A547" s="6" t="s">
        <v>103</v>
      </c>
      <c r="B547" s="24" t="s">
        <v>187</v>
      </c>
      <c r="C547" s="5" t="s">
        <v>93</v>
      </c>
      <c r="D547" s="5" t="s">
        <v>16</v>
      </c>
      <c r="E547" s="130" t="s">
        <v>322</v>
      </c>
      <c r="F547" s="5" t="s">
        <v>102</v>
      </c>
      <c r="G547" s="35">
        <v>15</v>
      </c>
    </row>
    <row r="548" spans="1:7" ht="15.75">
      <c r="A548" s="6" t="s">
        <v>30</v>
      </c>
      <c r="B548" s="24" t="s">
        <v>187</v>
      </c>
      <c r="C548" s="5" t="s">
        <v>93</v>
      </c>
      <c r="D548" s="5" t="s">
        <v>16</v>
      </c>
      <c r="E548" s="130" t="s">
        <v>322</v>
      </c>
      <c r="F548" s="5" t="s">
        <v>31</v>
      </c>
      <c r="G548" s="81">
        <f>SUM(G549)</f>
        <v>211</v>
      </c>
    </row>
    <row r="549" spans="1:7" ht="18" customHeight="1">
      <c r="A549" s="6" t="s">
        <v>32</v>
      </c>
      <c r="B549" s="24" t="s">
        <v>187</v>
      </c>
      <c r="C549" s="5" t="s">
        <v>93</v>
      </c>
      <c r="D549" s="5" t="s">
        <v>16</v>
      </c>
      <c r="E549" s="130" t="s">
        <v>322</v>
      </c>
      <c r="F549" s="5" t="s">
        <v>33</v>
      </c>
      <c r="G549" s="81">
        <f>SUM(G550:G551)</f>
        <v>211</v>
      </c>
    </row>
    <row r="550" spans="1:7" ht="30.75" customHeight="1">
      <c r="A550" s="6" t="s">
        <v>251</v>
      </c>
      <c r="B550" s="24" t="s">
        <v>187</v>
      </c>
      <c r="C550" s="5" t="s">
        <v>93</v>
      </c>
      <c r="D550" s="5" t="s">
        <v>16</v>
      </c>
      <c r="E550" s="130" t="s">
        <v>322</v>
      </c>
      <c r="F550" s="5" t="s">
        <v>250</v>
      </c>
      <c r="G550" s="103">
        <v>33</v>
      </c>
    </row>
    <row r="551" spans="1:7" ht="17.25" customHeight="1">
      <c r="A551" s="6" t="s">
        <v>34</v>
      </c>
      <c r="B551" s="24" t="s">
        <v>187</v>
      </c>
      <c r="C551" s="5" t="s">
        <v>93</v>
      </c>
      <c r="D551" s="5" t="s">
        <v>16</v>
      </c>
      <c r="E551" s="130" t="s">
        <v>322</v>
      </c>
      <c r="F551" s="5" t="s">
        <v>35</v>
      </c>
      <c r="G551" s="35">
        <v>178</v>
      </c>
    </row>
    <row r="552" spans="1:7" ht="15.75">
      <c r="A552" s="6" t="s">
        <v>37</v>
      </c>
      <c r="B552" s="24" t="s">
        <v>187</v>
      </c>
      <c r="C552" s="5" t="s">
        <v>93</v>
      </c>
      <c r="D552" s="5" t="s">
        <v>16</v>
      </c>
      <c r="E552" s="130" t="s">
        <v>322</v>
      </c>
      <c r="F552" s="5" t="s">
        <v>36</v>
      </c>
      <c r="G552" s="81">
        <f>SUM(G553)</f>
        <v>9</v>
      </c>
    </row>
    <row r="553" spans="1:7" ht="17.25" customHeight="1">
      <c r="A553" s="6" t="s">
        <v>195</v>
      </c>
      <c r="B553" s="24" t="s">
        <v>187</v>
      </c>
      <c r="C553" s="5" t="s">
        <v>93</v>
      </c>
      <c r="D553" s="5" t="s">
        <v>16</v>
      </c>
      <c r="E553" s="130" t="s">
        <v>322</v>
      </c>
      <c r="F553" s="5" t="s">
        <v>38</v>
      </c>
      <c r="G553" s="81">
        <f>SUM(G554:G555)</f>
        <v>9</v>
      </c>
    </row>
    <row r="554" spans="1:7" ht="16.5" customHeight="1">
      <c r="A554" s="6" t="s">
        <v>39</v>
      </c>
      <c r="B554" s="24" t="s">
        <v>187</v>
      </c>
      <c r="C554" s="10" t="s">
        <v>93</v>
      </c>
      <c r="D554" s="10" t="s">
        <v>16</v>
      </c>
      <c r="E554" s="130" t="s">
        <v>322</v>
      </c>
      <c r="F554" s="5" t="s">
        <v>40</v>
      </c>
      <c r="G554" s="35">
        <v>8.9</v>
      </c>
    </row>
    <row r="555" spans="1:7" ht="16.5" customHeight="1">
      <c r="A555" s="6" t="s">
        <v>197</v>
      </c>
      <c r="B555" s="24" t="s">
        <v>187</v>
      </c>
      <c r="C555" s="10" t="s">
        <v>93</v>
      </c>
      <c r="D555" s="10" t="s">
        <v>16</v>
      </c>
      <c r="E555" s="159" t="s">
        <v>322</v>
      </c>
      <c r="F555" s="13" t="s">
        <v>81</v>
      </c>
      <c r="G555" s="35">
        <v>0.1</v>
      </c>
    </row>
    <row r="556" spans="1:7" ht="16.5" customHeight="1">
      <c r="A556" s="11" t="s">
        <v>324</v>
      </c>
      <c r="B556" s="24" t="s">
        <v>187</v>
      </c>
      <c r="C556" s="10" t="s">
        <v>93</v>
      </c>
      <c r="D556" s="10" t="s">
        <v>16</v>
      </c>
      <c r="E556" s="12" t="s">
        <v>323</v>
      </c>
      <c r="F556" s="13"/>
      <c r="G556" s="81">
        <f>SUM(G557)</f>
        <v>6</v>
      </c>
    </row>
    <row r="557" spans="1:7" ht="16.5" customHeight="1">
      <c r="A557" s="6" t="s">
        <v>30</v>
      </c>
      <c r="B557" s="24" t="s">
        <v>187</v>
      </c>
      <c r="C557" s="10" t="s">
        <v>93</v>
      </c>
      <c r="D557" s="10" t="s">
        <v>16</v>
      </c>
      <c r="E557" s="130" t="s">
        <v>323</v>
      </c>
      <c r="F557" s="5" t="s">
        <v>31</v>
      </c>
      <c r="G557" s="81">
        <f>SUM(G558)</f>
        <v>6</v>
      </c>
    </row>
    <row r="558" spans="1:7" ht="16.5" customHeight="1">
      <c r="A558" s="6" t="s">
        <v>32</v>
      </c>
      <c r="B558" s="24" t="s">
        <v>187</v>
      </c>
      <c r="C558" s="10" t="s">
        <v>93</v>
      </c>
      <c r="D558" s="10" t="s">
        <v>16</v>
      </c>
      <c r="E558" s="130" t="s">
        <v>323</v>
      </c>
      <c r="F558" s="5" t="s">
        <v>33</v>
      </c>
      <c r="G558" s="81">
        <f>SUM(G559)</f>
        <v>6</v>
      </c>
    </row>
    <row r="559" spans="1:7" ht="16.5" customHeight="1">
      <c r="A559" s="6" t="s">
        <v>34</v>
      </c>
      <c r="B559" s="24" t="s">
        <v>187</v>
      </c>
      <c r="C559" s="10" t="s">
        <v>93</v>
      </c>
      <c r="D559" s="10" t="s">
        <v>16</v>
      </c>
      <c r="E559" s="130" t="s">
        <v>323</v>
      </c>
      <c r="F559" s="5" t="s">
        <v>35</v>
      </c>
      <c r="G559" s="35">
        <v>6</v>
      </c>
    </row>
    <row r="560" spans="1:7" ht="15.75">
      <c r="A560" s="56" t="s">
        <v>104</v>
      </c>
      <c r="B560" s="57" t="s">
        <v>187</v>
      </c>
      <c r="C560" s="62" t="s">
        <v>93</v>
      </c>
      <c r="D560" s="62" t="s">
        <v>93</v>
      </c>
      <c r="E560" s="63"/>
      <c r="F560" s="60"/>
      <c r="G560" s="61">
        <f>SUM(G561,G566)</f>
        <v>831</v>
      </c>
    </row>
    <row r="561" spans="1:7" s="101" customFormat="1" ht="15.75">
      <c r="A561" s="96" t="s">
        <v>442</v>
      </c>
      <c r="B561" s="79" t="s">
        <v>187</v>
      </c>
      <c r="C561" s="71" t="s">
        <v>93</v>
      </c>
      <c r="D561" s="71" t="s">
        <v>93</v>
      </c>
      <c r="E561" s="71" t="s">
        <v>443</v>
      </c>
      <c r="F561" s="71"/>
      <c r="G561" s="72">
        <f>SUM(G562)</f>
        <v>594.70000000000005</v>
      </c>
    </row>
    <row r="562" spans="1:7" s="101" customFormat="1" ht="31.5">
      <c r="A562" s="140" t="s">
        <v>472</v>
      </c>
      <c r="B562" s="24" t="s">
        <v>187</v>
      </c>
      <c r="C562" s="108" t="s">
        <v>93</v>
      </c>
      <c r="D562" s="108" t="s">
        <v>93</v>
      </c>
      <c r="E562" s="139" t="s">
        <v>470</v>
      </c>
      <c r="F562" s="108"/>
      <c r="G562" s="81">
        <f>SUM(G563)</f>
        <v>594.70000000000005</v>
      </c>
    </row>
    <row r="563" spans="1:7" s="101" customFormat="1" ht="15.75">
      <c r="A563" s="6" t="s">
        <v>128</v>
      </c>
      <c r="B563" s="24" t="s">
        <v>187</v>
      </c>
      <c r="C563" s="108" t="s">
        <v>93</v>
      </c>
      <c r="D563" s="108" t="s">
        <v>93</v>
      </c>
      <c r="E563" s="139" t="s">
        <v>470</v>
      </c>
      <c r="F563" s="108" t="s">
        <v>125</v>
      </c>
      <c r="G563" s="81">
        <f>SUM(G564)</f>
        <v>594.70000000000005</v>
      </c>
    </row>
    <row r="564" spans="1:7" s="101" customFormat="1" ht="31.5">
      <c r="A564" s="6" t="s">
        <v>473</v>
      </c>
      <c r="B564" s="24" t="s">
        <v>187</v>
      </c>
      <c r="C564" s="108" t="s">
        <v>93</v>
      </c>
      <c r="D564" s="108" t="s">
        <v>93</v>
      </c>
      <c r="E564" s="139" t="s">
        <v>470</v>
      </c>
      <c r="F564" s="108" t="s">
        <v>126</v>
      </c>
      <c r="G564" s="81">
        <f>SUM(G565)</f>
        <v>594.70000000000005</v>
      </c>
    </row>
    <row r="565" spans="1:7" s="101" customFormat="1" ht="15.75">
      <c r="A565" s="6" t="s">
        <v>474</v>
      </c>
      <c r="B565" s="24" t="s">
        <v>187</v>
      </c>
      <c r="C565" s="108" t="s">
        <v>93</v>
      </c>
      <c r="D565" s="108" t="s">
        <v>93</v>
      </c>
      <c r="E565" s="139" t="s">
        <v>470</v>
      </c>
      <c r="F565" s="108" t="s">
        <v>273</v>
      </c>
      <c r="G565" s="103">
        <v>594.70000000000005</v>
      </c>
    </row>
    <row r="566" spans="1:7" ht="15.75">
      <c r="A566" s="70" t="s">
        <v>106</v>
      </c>
      <c r="B566" s="71" t="s">
        <v>187</v>
      </c>
      <c r="C566" s="73" t="s">
        <v>93</v>
      </c>
      <c r="D566" s="73" t="s">
        <v>93</v>
      </c>
      <c r="E566" s="74" t="s">
        <v>105</v>
      </c>
      <c r="F566" s="75"/>
      <c r="G566" s="72">
        <f>SUM(G567,G571,G575,G579)</f>
        <v>236.3</v>
      </c>
    </row>
    <row r="567" spans="1:7" ht="15.75">
      <c r="A567" s="6" t="s">
        <v>108</v>
      </c>
      <c r="B567" s="5" t="s">
        <v>187</v>
      </c>
      <c r="C567" s="5" t="s">
        <v>93</v>
      </c>
      <c r="D567" s="5" t="s">
        <v>93</v>
      </c>
      <c r="E567" s="12" t="s">
        <v>107</v>
      </c>
      <c r="F567" s="13"/>
      <c r="G567" s="81">
        <f>SUM(G568)</f>
        <v>148</v>
      </c>
    </row>
    <row r="568" spans="1:7" ht="15.75">
      <c r="A568" s="6" t="s">
        <v>30</v>
      </c>
      <c r="B568" s="5" t="s">
        <v>187</v>
      </c>
      <c r="C568" s="5" t="s">
        <v>93</v>
      </c>
      <c r="D568" s="5" t="s">
        <v>93</v>
      </c>
      <c r="E568" s="12" t="s">
        <v>107</v>
      </c>
      <c r="F568" s="5" t="s">
        <v>31</v>
      </c>
      <c r="G568" s="81">
        <f>SUM(G569)</f>
        <v>148</v>
      </c>
    </row>
    <row r="569" spans="1:7" ht="18" customHeight="1">
      <c r="A569" s="6" t="s">
        <v>32</v>
      </c>
      <c r="B569" s="5" t="s">
        <v>187</v>
      </c>
      <c r="C569" s="5" t="s">
        <v>93</v>
      </c>
      <c r="D569" s="5" t="s">
        <v>93</v>
      </c>
      <c r="E569" s="12" t="s">
        <v>107</v>
      </c>
      <c r="F569" s="5" t="s">
        <v>33</v>
      </c>
      <c r="G569" s="81">
        <f>SUM(G570)</f>
        <v>148</v>
      </c>
    </row>
    <row r="570" spans="1:7" ht="16.5" customHeight="1">
      <c r="A570" s="6" t="s">
        <v>34</v>
      </c>
      <c r="B570" s="5" t="s">
        <v>187</v>
      </c>
      <c r="C570" s="5" t="s">
        <v>93</v>
      </c>
      <c r="D570" s="5" t="s">
        <v>93</v>
      </c>
      <c r="E570" s="12" t="s">
        <v>107</v>
      </c>
      <c r="F570" s="5" t="s">
        <v>35</v>
      </c>
      <c r="G570" s="35">
        <v>148</v>
      </c>
    </row>
    <row r="571" spans="1:7" ht="31.5">
      <c r="A571" s="6" t="s">
        <v>350</v>
      </c>
      <c r="B571" s="5" t="s">
        <v>187</v>
      </c>
      <c r="C571" s="5" t="s">
        <v>93</v>
      </c>
      <c r="D571" s="5" t="s">
        <v>93</v>
      </c>
      <c r="E571" s="5" t="s">
        <v>166</v>
      </c>
      <c r="F571" s="5"/>
      <c r="G571" s="81">
        <f>SUM(G572)</f>
        <v>69.8</v>
      </c>
    </row>
    <row r="572" spans="1:7" ht="15.75">
      <c r="A572" s="6" t="s">
        <v>30</v>
      </c>
      <c r="B572" s="5" t="s">
        <v>187</v>
      </c>
      <c r="C572" s="5" t="s">
        <v>93</v>
      </c>
      <c r="D572" s="5" t="s">
        <v>93</v>
      </c>
      <c r="E572" s="5" t="s">
        <v>166</v>
      </c>
      <c r="F572" s="5" t="s">
        <v>31</v>
      </c>
      <c r="G572" s="81">
        <f>SUM(G573)</f>
        <v>69.8</v>
      </c>
    </row>
    <row r="573" spans="1:7" ht="17.25" customHeight="1">
      <c r="A573" s="6" t="s">
        <v>32</v>
      </c>
      <c r="B573" s="5" t="s">
        <v>187</v>
      </c>
      <c r="C573" s="5" t="s">
        <v>93</v>
      </c>
      <c r="D573" s="5" t="s">
        <v>93</v>
      </c>
      <c r="E573" s="5" t="s">
        <v>166</v>
      </c>
      <c r="F573" s="5" t="s">
        <v>33</v>
      </c>
      <c r="G573" s="81">
        <f>SUM(G574)</f>
        <v>69.8</v>
      </c>
    </row>
    <row r="574" spans="1:7" ht="16.5" customHeight="1">
      <c r="A574" s="6" t="s">
        <v>34</v>
      </c>
      <c r="B574" s="5" t="s">
        <v>187</v>
      </c>
      <c r="C574" s="10" t="s">
        <v>93</v>
      </c>
      <c r="D574" s="10" t="s">
        <v>93</v>
      </c>
      <c r="E574" s="5" t="s">
        <v>166</v>
      </c>
      <c r="F574" s="5" t="s">
        <v>35</v>
      </c>
      <c r="G574" s="35">
        <v>69.8</v>
      </c>
    </row>
    <row r="575" spans="1:7" ht="48.75" customHeight="1">
      <c r="A575" s="6" t="s">
        <v>368</v>
      </c>
      <c r="B575" s="5" t="s">
        <v>187</v>
      </c>
      <c r="C575" s="10" t="s">
        <v>93</v>
      </c>
      <c r="D575" s="10" t="s">
        <v>93</v>
      </c>
      <c r="E575" s="5" t="s">
        <v>367</v>
      </c>
      <c r="F575" s="13"/>
      <c r="G575" s="81">
        <f>SUM(G576)</f>
        <v>7.5</v>
      </c>
    </row>
    <row r="576" spans="1:7" ht="16.5" customHeight="1">
      <c r="A576" s="6" t="s">
        <v>30</v>
      </c>
      <c r="B576" s="5" t="s">
        <v>187</v>
      </c>
      <c r="C576" s="10" t="s">
        <v>93</v>
      </c>
      <c r="D576" s="10" t="s">
        <v>93</v>
      </c>
      <c r="E576" s="5" t="s">
        <v>367</v>
      </c>
      <c r="F576" s="5" t="s">
        <v>31</v>
      </c>
      <c r="G576" s="81">
        <f>SUM(G577)</f>
        <v>7.5</v>
      </c>
    </row>
    <row r="577" spans="1:7" ht="16.5" customHeight="1">
      <c r="A577" s="6" t="s">
        <v>32</v>
      </c>
      <c r="B577" s="5" t="s">
        <v>187</v>
      </c>
      <c r="C577" s="10" t="s">
        <v>93</v>
      </c>
      <c r="D577" s="10" t="s">
        <v>93</v>
      </c>
      <c r="E577" s="5" t="s">
        <v>367</v>
      </c>
      <c r="F577" s="5" t="s">
        <v>33</v>
      </c>
      <c r="G577" s="81">
        <f>SUM(G578)</f>
        <v>7.5</v>
      </c>
    </row>
    <row r="578" spans="1:7" ht="16.5" customHeight="1">
      <c r="A578" s="6" t="s">
        <v>34</v>
      </c>
      <c r="B578" s="5" t="s">
        <v>187</v>
      </c>
      <c r="C578" s="10" t="s">
        <v>93</v>
      </c>
      <c r="D578" s="10" t="s">
        <v>93</v>
      </c>
      <c r="E578" s="5" t="s">
        <v>367</v>
      </c>
      <c r="F578" s="5" t="s">
        <v>35</v>
      </c>
      <c r="G578" s="35">
        <v>7.5</v>
      </c>
    </row>
    <row r="579" spans="1:7" ht="47.25" customHeight="1">
      <c r="A579" s="6" t="s">
        <v>369</v>
      </c>
      <c r="B579" s="5" t="s">
        <v>187</v>
      </c>
      <c r="C579" s="10" t="s">
        <v>93</v>
      </c>
      <c r="D579" s="10" t="s">
        <v>93</v>
      </c>
      <c r="E579" s="5" t="s">
        <v>362</v>
      </c>
      <c r="F579" s="13"/>
      <c r="G579" s="81">
        <f>SUM(G580)</f>
        <v>11</v>
      </c>
    </row>
    <row r="580" spans="1:7" ht="16.5" customHeight="1">
      <c r="A580" s="6" t="s">
        <v>30</v>
      </c>
      <c r="B580" s="5" t="s">
        <v>187</v>
      </c>
      <c r="C580" s="10" t="s">
        <v>93</v>
      </c>
      <c r="D580" s="10" t="s">
        <v>93</v>
      </c>
      <c r="E580" s="5" t="s">
        <v>362</v>
      </c>
      <c r="F580" s="5" t="s">
        <v>31</v>
      </c>
      <c r="G580" s="81">
        <f>SUM(G581)</f>
        <v>11</v>
      </c>
    </row>
    <row r="581" spans="1:7" ht="16.5" customHeight="1">
      <c r="A581" s="6" t="s">
        <v>32</v>
      </c>
      <c r="B581" s="5" t="s">
        <v>187</v>
      </c>
      <c r="C581" s="10" t="s">
        <v>93</v>
      </c>
      <c r="D581" s="10" t="s">
        <v>93</v>
      </c>
      <c r="E581" s="5" t="s">
        <v>362</v>
      </c>
      <c r="F581" s="5" t="s">
        <v>33</v>
      </c>
      <c r="G581" s="81">
        <f>SUM(G582)</f>
        <v>11</v>
      </c>
    </row>
    <row r="582" spans="1:7" ht="16.5" customHeight="1">
      <c r="A582" s="6" t="s">
        <v>34</v>
      </c>
      <c r="B582" s="5" t="s">
        <v>187</v>
      </c>
      <c r="C582" s="10" t="s">
        <v>93</v>
      </c>
      <c r="D582" s="10" t="s">
        <v>93</v>
      </c>
      <c r="E582" s="5" t="s">
        <v>362</v>
      </c>
      <c r="F582" s="5" t="s">
        <v>35</v>
      </c>
      <c r="G582" s="35">
        <v>11</v>
      </c>
    </row>
    <row r="583" spans="1:7" ht="15.75">
      <c r="A583" s="40" t="s">
        <v>114</v>
      </c>
      <c r="B583" s="53" t="s">
        <v>187</v>
      </c>
      <c r="C583" s="41" t="s">
        <v>116</v>
      </c>
      <c r="D583" s="41"/>
      <c r="E583" s="42"/>
      <c r="F583" s="43"/>
      <c r="G583" s="44">
        <f>SUM(G584,G619)</f>
        <v>13013.899999999998</v>
      </c>
    </row>
    <row r="584" spans="1:7" ht="15.75">
      <c r="A584" s="56" t="s">
        <v>115</v>
      </c>
      <c r="B584" s="64" t="s">
        <v>187</v>
      </c>
      <c r="C584" s="62" t="s">
        <v>116</v>
      </c>
      <c r="D584" s="62" t="s">
        <v>14</v>
      </c>
      <c r="E584" s="63"/>
      <c r="F584" s="60"/>
      <c r="G584" s="61">
        <f>SUM(G585)</f>
        <v>9635.0999999999985</v>
      </c>
    </row>
    <row r="585" spans="1:7" ht="18" customHeight="1">
      <c r="A585" s="70" t="s">
        <v>106</v>
      </c>
      <c r="B585" s="79" t="s">
        <v>187</v>
      </c>
      <c r="C585" s="71" t="s">
        <v>116</v>
      </c>
      <c r="D585" s="71" t="s">
        <v>14</v>
      </c>
      <c r="E585" s="74" t="s">
        <v>105</v>
      </c>
      <c r="F585" s="75"/>
      <c r="G585" s="72">
        <f>SUM(G586,G615)</f>
        <v>9635.0999999999985</v>
      </c>
    </row>
    <row r="586" spans="1:7" ht="18.75" customHeight="1">
      <c r="A586" s="11" t="s">
        <v>243</v>
      </c>
      <c r="B586" s="24" t="s">
        <v>187</v>
      </c>
      <c r="C586" s="5" t="s">
        <v>116</v>
      </c>
      <c r="D586" s="5" t="s">
        <v>14</v>
      </c>
      <c r="E586" s="20" t="s">
        <v>244</v>
      </c>
      <c r="F586" s="5"/>
      <c r="G586" s="81">
        <f>SUM(G587,G600,G611)</f>
        <v>9630.0999999999985</v>
      </c>
    </row>
    <row r="587" spans="1:7" ht="33" customHeight="1">
      <c r="A587" s="6" t="s">
        <v>325</v>
      </c>
      <c r="B587" s="24" t="s">
        <v>187</v>
      </c>
      <c r="C587" s="5" t="s">
        <v>116</v>
      </c>
      <c r="D587" s="5" t="s">
        <v>14</v>
      </c>
      <c r="E587" s="20" t="s">
        <v>326</v>
      </c>
      <c r="F587" s="5"/>
      <c r="G587" s="81">
        <f>SUM(G588,G591,G596)</f>
        <v>5801</v>
      </c>
    </row>
    <row r="588" spans="1:7" ht="31.5">
      <c r="A588" s="6" t="s">
        <v>20</v>
      </c>
      <c r="B588" s="24" t="s">
        <v>187</v>
      </c>
      <c r="C588" s="5" t="s">
        <v>116</v>
      </c>
      <c r="D588" s="5" t="s">
        <v>14</v>
      </c>
      <c r="E588" s="20" t="s">
        <v>326</v>
      </c>
      <c r="F588" s="5" t="s">
        <v>21</v>
      </c>
      <c r="G588" s="81">
        <f>SUM(G589)</f>
        <v>4782</v>
      </c>
    </row>
    <row r="589" spans="1:7" ht="15.75">
      <c r="A589" s="6" t="s">
        <v>80</v>
      </c>
      <c r="B589" s="24" t="s">
        <v>187</v>
      </c>
      <c r="C589" s="5" t="s">
        <v>116</v>
      </c>
      <c r="D589" s="5" t="s">
        <v>14</v>
      </c>
      <c r="E589" s="20" t="s">
        <v>326</v>
      </c>
      <c r="F589" s="5" t="s">
        <v>78</v>
      </c>
      <c r="G589" s="81">
        <f>SUM(G590)</f>
        <v>4782</v>
      </c>
    </row>
    <row r="590" spans="1:7" ht="15.75">
      <c r="A590" s="6" t="s">
        <v>24</v>
      </c>
      <c r="B590" s="24" t="s">
        <v>187</v>
      </c>
      <c r="C590" s="5" t="s">
        <v>116</v>
      </c>
      <c r="D590" s="5" t="s">
        <v>14</v>
      </c>
      <c r="E590" s="20" t="s">
        <v>326</v>
      </c>
      <c r="F590" s="5" t="s">
        <v>79</v>
      </c>
      <c r="G590" s="35">
        <v>4782</v>
      </c>
    </row>
    <row r="591" spans="1:7" ht="15.75">
      <c r="A591" s="6" t="s">
        <v>30</v>
      </c>
      <c r="B591" s="24" t="s">
        <v>187</v>
      </c>
      <c r="C591" s="5" t="s">
        <v>116</v>
      </c>
      <c r="D591" s="5" t="s">
        <v>14</v>
      </c>
      <c r="E591" s="20" t="s">
        <v>326</v>
      </c>
      <c r="F591" s="5" t="s">
        <v>31</v>
      </c>
      <c r="G591" s="81">
        <f>SUM(G592)</f>
        <v>994</v>
      </c>
    </row>
    <row r="592" spans="1:7" ht="15.75" customHeight="1">
      <c r="A592" s="6" t="s">
        <v>32</v>
      </c>
      <c r="B592" s="24" t="s">
        <v>187</v>
      </c>
      <c r="C592" s="5" t="s">
        <v>116</v>
      </c>
      <c r="D592" s="5" t="s">
        <v>14</v>
      </c>
      <c r="E592" s="20" t="s">
        <v>326</v>
      </c>
      <c r="F592" s="5" t="s">
        <v>33</v>
      </c>
      <c r="G592" s="81">
        <f>SUM(G593:G595)</f>
        <v>994</v>
      </c>
    </row>
    <row r="593" spans="1:7" ht="31.5" customHeight="1">
      <c r="A593" s="6" t="s">
        <v>251</v>
      </c>
      <c r="B593" s="24" t="s">
        <v>187</v>
      </c>
      <c r="C593" s="5" t="s">
        <v>116</v>
      </c>
      <c r="D593" s="5" t="s">
        <v>14</v>
      </c>
      <c r="E593" s="20" t="s">
        <v>326</v>
      </c>
      <c r="F593" s="5" t="s">
        <v>250</v>
      </c>
      <c r="G593" s="103">
        <v>43</v>
      </c>
    </row>
    <row r="594" spans="1:7" ht="31.5" customHeight="1">
      <c r="A594" s="6" t="s">
        <v>430</v>
      </c>
      <c r="B594" s="24" t="s">
        <v>187</v>
      </c>
      <c r="C594" s="5" t="s">
        <v>116</v>
      </c>
      <c r="D594" s="5" t="s">
        <v>14</v>
      </c>
      <c r="E594" s="20" t="s">
        <v>326</v>
      </c>
      <c r="F594" s="5" t="s">
        <v>429</v>
      </c>
      <c r="G594" s="103">
        <v>436</v>
      </c>
    </row>
    <row r="595" spans="1:7" ht="18.75" customHeight="1">
      <c r="A595" s="6" t="s">
        <v>34</v>
      </c>
      <c r="B595" s="24" t="s">
        <v>187</v>
      </c>
      <c r="C595" s="5" t="s">
        <v>116</v>
      </c>
      <c r="D595" s="5" t="s">
        <v>14</v>
      </c>
      <c r="E595" s="20" t="s">
        <v>326</v>
      </c>
      <c r="F595" s="5" t="s">
        <v>35</v>
      </c>
      <c r="G595" s="35">
        <v>515</v>
      </c>
    </row>
    <row r="596" spans="1:7" ht="15.75">
      <c r="A596" s="6" t="s">
        <v>37</v>
      </c>
      <c r="B596" s="24" t="s">
        <v>187</v>
      </c>
      <c r="C596" s="5" t="s">
        <v>116</v>
      </c>
      <c r="D596" s="5" t="s">
        <v>14</v>
      </c>
      <c r="E596" s="20" t="s">
        <v>326</v>
      </c>
      <c r="F596" s="5" t="s">
        <v>36</v>
      </c>
      <c r="G596" s="81">
        <f>SUM(G597)</f>
        <v>25</v>
      </c>
    </row>
    <row r="597" spans="1:7" ht="17.25" customHeight="1">
      <c r="A597" s="6" t="s">
        <v>195</v>
      </c>
      <c r="B597" s="24" t="s">
        <v>187</v>
      </c>
      <c r="C597" s="5" t="s">
        <v>116</v>
      </c>
      <c r="D597" s="5" t="s">
        <v>14</v>
      </c>
      <c r="E597" s="20" t="s">
        <v>326</v>
      </c>
      <c r="F597" s="5" t="s">
        <v>38</v>
      </c>
      <c r="G597" s="81">
        <f>SUM(G598:G599)</f>
        <v>25</v>
      </c>
    </row>
    <row r="598" spans="1:7" ht="15.75" customHeight="1">
      <c r="A598" s="6" t="s">
        <v>39</v>
      </c>
      <c r="B598" s="24" t="s">
        <v>187</v>
      </c>
      <c r="C598" s="10" t="s">
        <v>116</v>
      </c>
      <c r="D598" s="10" t="s">
        <v>14</v>
      </c>
      <c r="E598" s="20" t="s">
        <v>326</v>
      </c>
      <c r="F598" s="5" t="s">
        <v>40</v>
      </c>
      <c r="G598" s="35">
        <v>24.9</v>
      </c>
    </row>
    <row r="599" spans="1:7" ht="15.75" customHeight="1">
      <c r="A599" s="6" t="s">
        <v>197</v>
      </c>
      <c r="B599" s="24" t="s">
        <v>187</v>
      </c>
      <c r="C599" s="10" t="s">
        <v>116</v>
      </c>
      <c r="D599" s="10" t="s">
        <v>14</v>
      </c>
      <c r="E599" s="20" t="s">
        <v>326</v>
      </c>
      <c r="F599" s="5" t="s">
        <v>81</v>
      </c>
      <c r="G599" s="35">
        <v>0.1</v>
      </c>
    </row>
    <row r="600" spans="1:7" ht="17.25" customHeight="1">
      <c r="A600" s="6" t="s">
        <v>328</v>
      </c>
      <c r="B600" s="24" t="s">
        <v>187</v>
      </c>
      <c r="C600" s="10" t="s">
        <v>116</v>
      </c>
      <c r="D600" s="10" t="s">
        <v>14</v>
      </c>
      <c r="E600" s="20" t="s">
        <v>327</v>
      </c>
      <c r="F600" s="5"/>
      <c r="G600" s="81">
        <f>SUM(G601,G604,G608)</f>
        <v>3204.8</v>
      </c>
    </row>
    <row r="601" spans="1:7" ht="31.5">
      <c r="A601" s="6" t="s">
        <v>20</v>
      </c>
      <c r="B601" s="24" t="s">
        <v>187</v>
      </c>
      <c r="C601" s="10" t="s">
        <v>116</v>
      </c>
      <c r="D601" s="10" t="s">
        <v>14</v>
      </c>
      <c r="E601" s="20" t="s">
        <v>327</v>
      </c>
      <c r="F601" s="5" t="s">
        <v>21</v>
      </c>
      <c r="G601" s="81">
        <f>SUM(G602)</f>
        <v>2745.8</v>
      </c>
    </row>
    <row r="602" spans="1:7" ht="15.75">
      <c r="A602" s="6" t="s">
        <v>80</v>
      </c>
      <c r="B602" s="24" t="s">
        <v>187</v>
      </c>
      <c r="C602" s="10" t="s">
        <v>116</v>
      </c>
      <c r="D602" s="10" t="s">
        <v>14</v>
      </c>
      <c r="E602" s="20" t="s">
        <v>327</v>
      </c>
      <c r="F602" s="5" t="s">
        <v>78</v>
      </c>
      <c r="G602" s="81">
        <f>SUM(G603)</f>
        <v>2745.8</v>
      </c>
    </row>
    <row r="603" spans="1:7" ht="15.75">
      <c r="A603" s="6" t="s">
        <v>24</v>
      </c>
      <c r="B603" s="24" t="s">
        <v>187</v>
      </c>
      <c r="C603" s="10" t="s">
        <v>116</v>
      </c>
      <c r="D603" s="10" t="s">
        <v>14</v>
      </c>
      <c r="E603" s="20" t="s">
        <v>327</v>
      </c>
      <c r="F603" s="5" t="s">
        <v>79</v>
      </c>
      <c r="G603" s="35">
        <v>2745.8</v>
      </c>
    </row>
    <row r="604" spans="1:7" ht="15.75">
      <c r="A604" s="6" t="s">
        <v>30</v>
      </c>
      <c r="B604" s="24" t="s">
        <v>187</v>
      </c>
      <c r="C604" s="10" t="s">
        <v>116</v>
      </c>
      <c r="D604" s="10" t="s">
        <v>14</v>
      </c>
      <c r="E604" s="20" t="s">
        <v>327</v>
      </c>
      <c r="F604" s="5" t="s">
        <v>31</v>
      </c>
      <c r="G604" s="81">
        <f>SUM(G605)</f>
        <v>446</v>
      </c>
    </row>
    <row r="605" spans="1:7" ht="16.5" customHeight="1">
      <c r="A605" s="6" t="s">
        <v>32</v>
      </c>
      <c r="B605" s="24" t="s">
        <v>187</v>
      </c>
      <c r="C605" s="10" t="s">
        <v>116</v>
      </c>
      <c r="D605" s="10" t="s">
        <v>14</v>
      </c>
      <c r="E605" s="20" t="s">
        <v>327</v>
      </c>
      <c r="F605" s="5" t="s">
        <v>33</v>
      </c>
      <c r="G605" s="81">
        <f>SUM(G606:G607)</f>
        <v>446</v>
      </c>
    </row>
    <row r="606" spans="1:7" ht="31.5" customHeight="1">
      <c r="A606" s="6" t="s">
        <v>251</v>
      </c>
      <c r="B606" s="24" t="s">
        <v>187</v>
      </c>
      <c r="C606" s="10" t="s">
        <v>116</v>
      </c>
      <c r="D606" s="10" t="s">
        <v>14</v>
      </c>
      <c r="E606" s="20" t="s">
        <v>327</v>
      </c>
      <c r="F606" s="5" t="s">
        <v>250</v>
      </c>
      <c r="G606" s="103">
        <v>59</v>
      </c>
    </row>
    <row r="607" spans="1:7" ht="16.5" customHeight="1">
      <c r="A607" s="6" t="s">
        <v>34</v>
      </c>
      <c r="B607" s="24" t="s">
        <v>187</v>
      </c>
      <c r="C607" s="10" t="s">
        <v>116</v>
      </c>
      <c r="D607" s="10" t="s">
        <v>14</v>
      </c>
      <c r="E607" s="20" t="s">
        <v>327</v>
      </c>
      <c r="F607" s="5" t="s">
        <v>35</v>
      </c>
      <c r="G607" s="35">
        <v>387</v>
      </c>
    </row>
    <row r="608" spans="1:7" ht="15.75">
      <c r="A608" s="6" t="s">
        <v>37</v>
      </c>
      <c r="B608" s="24" t="s">
        <v>187</v>
      </c>
      <c r="C608" s="10" t="s">
        <v>116</v>
      </c>
      <c r="D608" s="10" t="s">
        <v>14</v>
      </c>
      <c r="E608" s="20" t="s">
        <v>327</v>
      </c>
      <c r="F608" s="5" t="s">
        <v>36</v>
      </c>
      <c r="G608" s="81">
        <f>SUM(G609)</f>
        <v>13</v>
      </c>
    </row>
    <row r="609" spans="1:7" ht="16.5" customHeight="1">
      <c r="A609" s="6" t="s">
        <v>195</v>
      </c>
      <c r="B609" s="24" t="s">
        <v>187</v>
      </c>
      <c r="C609" s="10" t="s">
        <v>116</v>
      </c>
      <c r="D609" s="10" t="s">
        <v>14</v>
      </c>
      <c r="E609" s="20" t="s">
        <v>327</v>
      </c>
      <c r="F609" s="5" t="s">
        <v>38</v>
      </c>
      <c r="G609" s="81">
        <f>SUM(G610)</f>
        <v>13</v>
      </c>
    </row>
    <row r="610" spans="1:7" ht="16.5" customHeight="1">
      <c r="A610" s="6" t="s">
        <v>39</v>
      </c>
      <c r="B610" s="24" t="s">
        <v>187</v>
      </c>
      <c r="C610" s="10" t="s">
        <v>116</v>
      </c>
      <c r="D610" s="10" t="s">
        <v>14</v>
      </c>
      <c r="E610" s="20" t="s">
        <v>327</v>
      </c>
      <c r="F610" s="5" t="s">
        <v>40</v>
      </c>
      <c r="G610" s="35">
        <v>13</v>
      </c>
    </row>
    <row r="611" spans="1:7" ht="16.5" customHeight="1">
      <c r="A611" s="11" t="s">
        <v>324</v>
      </c>
      <c r="B611" s="24" t="s">
        <v>187</v>
      </c>
      <c r="C611" s="10" t="s">
        <v>116</v>
      </c>
      <c r="D611" s="10" t="s">
        <v>14</v>
      </c>
      <c r="E611" s="12" t="s">
        <v>323</v>
      </c>
      <c r="F611" s="13"/>
      <c r="G611" s="81">
        <f>SUM(G612)</f>
        <v>624.29999999999995</v>
      </c>
    </row>
    <row r="612" spans="1:7" ht="16.5" customHeight="1">
      <c r="A612" s="6" t="s">
        <v>30</v>
      </c>
      <c r="B612" s="24" t="s">
        <v>187</v>
      </c>
      <c r="C612" s="10" t="s">
        <v>116</v>
      </c>
      <c r="D612" s="10" t="s">
        <v>14</v>
      </c>
      <c r="E612" s="130" t="s">
        <v>323</v>
      </c>
      <c r="F612" s="5" t="s">
        <v>31</v>
      </c>
      <c r="G612" s="81">
        <f>SUM(G613)</f>
        <v>624.29999999999995</v>
      </c>
    </row>
    <row r="613" spans="1:7" ht="16.5" customHeight="1">
      <c r="A613" s="6" t="s">
        <v>32</v>
      </c>
      <c r="B613" s="24" t="s">
        <v>187</v>
      </c>
      <c r="C613" s="10" t="s">
        <v>116</v>
      </c>
      <c r="D613" s="10" t="s">
        <v>14</v>
      </c>
      <c r="E613" s="130" t="s">
        <v>323</v>
      </c>
      <c r="F613" s="5" t="s">
        <v>33</v>
      </c>
      <c r="G613" s="81">
        <f>SUM(G614)</f>
        <v>624.29999999999995</v>
      </c>
    </row>
    <row r="614" spans="1:7" ht="16.5" customHeight="1">
      <c r="A614" s="6" t="s">
        <v>34</v>
      </c>
      <c r="B614" s="24" t="s">
        <v>187</v>
      </c>
      <c r="C614" s="10" t="s">
        <v>116</v>
      </c>
      <c r="D614" s="10" t="s">
        <v>14</v>
      </c>
      <c r="E614" s="130" t="s">
        <v>323</v>
      </c>
      <c r="F614" s="5" t="s">
        <v>35</v>
      </c>
      <c r="G614" s="35">
        <v>624.29999999999995</v>
      </c>
    </row>
    <row r="615" spans="1:7" ht="48" customHeight="1">
      <c r="A615" s="6" t="s">
        <v>363</v>
      </c>
      <c r="B615" s="24" t="s">
        <v>187</v>
      </c>
      <c r="C615" s="10" t="s">
        <v>116</v>
      </c>
      <c r="D615" s="10" t="s">
        <v>14</v>
      </c>
      <c r="E615" s="159" t="s">
        <v>362</v>
      </c>
      <c r="F615" s="13"/>
      <c r="G615" s="81">
        <f>SUM(G616)</f>
        <v>5</v>
      </c>
    </row>
    <row r="616" spans="1:7" ht="16.5" customHeight="1">
      <c r="A616" s="6" t="s">
        <v>30</v>
      </c>
      <c r="B616" s="24" t="s">
        <v>187</v>
      </c>
      <c r="C616" s="10" t="s">
        <v>116</v>
      </c>
      <c r="D616" s="10" t="s">
        <v>14</v>
      </c>
      <c r="E616" s="159" t="s">
        <v>362</v>
      </c>
      <c r="F616" s="5" t="s">
        <v>31</v>
      </c>
      <c r="G616" s="81">
        <f>SUM(G617)</f>
        <v>5</v>
      </c>
    </row>
    <row r="617" spans="1:7" ht="16.5" customHeight="1">
      <c r="A617" s="6" t="s">
        <v>32</v>
      </c>
      <c r="B617" s="24" t="s">
        <v>187</v>
      </c>
      <c r="C617" s="10" t="s">
        <v>116</v>
      </c>
      <c r="D617" s="10" t="s">
        <v>14</v>
      </c>
      <c r="E617" s="159" t="s">
        <v>362</v>
      </c>
      <c r="F617" s="5" t="s">
        <v>33</v>
      </c>
      <c r="G617" s="81">
        <f>SUM(G618)</f>
        <v>5</v>
      </c>
    </row>
    <row r="618" spans="1:7" ht="16.5" customHeight="1">
      <c r="A618" s="6" t="s">
        <v>34</v>
      </c>
      <c r="B618" s="24" t="s">
        <v>187</v>
      </c>
      <c r="C618" s="10" t="s">
        <v>116</v>
      </c>
      <c r="D618" s="10" t="s">
        <v>14</v>
      </c>
      <c r="E618" s="159" t="s">
        <v>362</v>
      </c>
      <c r="F618" s="5" t="s">
        <v>35</v>
      </c>
      <c r="G618" s="35">
        <v>5</v>
      </c>
    </row>
    <row r="619" spans="1:7" s="25" customFormat="1" ht="15.75">
      <c r="A619" s="56" t="s">
        <v>117</v>
      </c>
      <c r="B619" s="64" t="s">
        <v>187</v>
      </c>
      <c r="C619" s="62" t="s">
        <v>116</v>
      </c>
      <c r="D619" s="62" t="s">
        <v>42</v>
      </c>
      <c r="E619" s="63"/>
      <c r="F619" s="60"/>
      <c r="G619" s="61">
        <f>SUM(G620,G628,G634)</f>
        <v>3378.8</v>
      </c>
    </row>
    <row r="620" spans="1:7" s="101" customFormat="1" ht="33.75" customHeight="1">
      <c r="A620" s="70" t="s">
        <v>260</v>
      </c>
      <c r="B620" s="79" t="s">
        <v>187</v>
      </c>
      <c r="C620" s="71" t="s">
        <v>116</v>
      </c>
      <c r="D620" s="71" t="s">
        <v>42</v>
      </c>
      <c r="E620" s="71" t="s">
        <v>17</v>
      </c>
      <c r="F620" s="71"/>
      <c r="G620" s="72">
        <f>SUM(G621)</f>
        <v>944</v>
      </c>
    </row>
    <row r="621" spans="1:7" s="101" customFormat="1" ht="15.75" customHeight="1">
      <c r="A621" s="6" t="s">
        <v>29</v>
      </c>
      <c r="B621" s="24" t="s">
        <v>187</v>
      </c>
      <c r="C621" s="5" t="s">
        <v>116</v>
      </c>
      <c r="D621" s="5" t="s">
        <v>42</v>
      </c>
      <c r="E621" s="5" t="s">
        <v>28</v>
      </c>
      <c r="F621" s="5"/>
      <c r="G621" s="81">
        <f>SUM(G622,G625)</f>
        <v>944</v>
      </c>
    </row>
    <row r="622" spans="1:7" s="101" customFormat="1" ht="33.75" customHeight="1">
      <c r="A622" s="6" t="s">
        <v>20</v>
      </c>
      <c r="B622" s="24" t="s">
        <v>187</v>
      </c>
      <c r="C622" s="5" t="s">
        <v>116</v>
      </c>
      <c r="D622" s="5" t="s">
        <v>42</v>
      </c>
      <c r="E622" s="5" t="s">
        <v>28</v>
      </c>
      <c r="F622" s="5" t="s">
        <v>21</v>
      </c>
      <c r="G622" s="81">
        <f>SUM(G623)</f>
        <v>942.7</v>
      </c>
    </row>
    <row r="623" spans="1:7" s="101" customFormat="1" ht="18" customHeight="1">
      <c r="A623" s="6" t="s">
        <v>22</v>
      </c>
      <c r="B623" s="24" t="s">
        <v>187</v>
      </c>
      <c r="C623" s="5" t="s">
        <v>116</v>
      </c>
      <c r="D623" s="5" t="s">
        <v>42</v>
      </c>
      <c r="E623" s="5" t="s">
        <v>28</v>
      </c>
      <c r="F623" s="5" t="s">
        <v>23</v>
      </c>
      <c r="G623" s="81">
        <f>SUM(G624)</f>
        <v>942.7</v>
      </c>
    </row>
    <row r="624" spans="1:7" s="101" customFormat="1" ht="17.25" customHeight="1">
      <c r="A624" s="6" t="s">
        <v>24</v>
      </c>
      <c r="B624" s="24" t="s">
        <v>187</v>
      </c>
      <c r="C624" s="5" t="s">
        <v>116</v>
      </c>
      <c r="D624" s="5" t="s">
        <v>42</v>
      </c>
      <c r="E624" s="5" t="s">
        <v>28</v>
      </c>
      <c r="F624" s="5" t="s">
        <v>25</v>
      </c>
      <c r="G624" s="103">
        <v>942.7</v>
      </c>
    </row>
    <row r="625" spans="1:7" s="101" customFormat="1" ht="18.75" customHeight="1">
      <c r="A625" s="6" t="s">
        <v>30</v>
      </c>
      <c r="B625" s="24" t="s">
        <v>187</v>
      </c>
      <c r="C625" s="5" t="s">
        <v>116</v>
      </c>
      <c r="D625" s="5" t="s">
        <v>42</v>
      </c>
      <c r="E625" s="5" t="s">
        <v>28</v>
      </c>
      <c r="F625" s="5" t="s">
        <v>31</v>
      </c>
      <c r="G625" s="81">
        <f>SUM(G626)</f>
        <v>1.3</v>
      </c>
    </row>
    <row r="626" spans="1:7" s="101" customFormat="1" ht="18" customHeight="1">
      <c r="A626" s="6" t="s">
        <v>32</v>
      </c>
      <c r="B626" s="24" t="s">
        <v>187</v>
      </c>
      <c r="C626" s="5" t="s">
        <v>116</v>
      </c>
      <c r="D626" s="5" t="s">
        <v>42</v>
      </c>
      <c r="E626" s="5" t="s">
        <v>28</v>
      </c>
      <c r="F626" s="5" t="s">
        <v>33</v>
      </c>
      <c r="G626" s="81">
        <f>SUM(G627)</f>
        <v>1.3</v>
      </c>
    </row>
    <row r="627" spans="1:7" s="101" customFormat="1" ht="17.25" customHeight="1">
      <c r="A627" s="6" t="s">
        <v>34</v>
      </c>
      <c r="B627" s="24" t="s">
        <v>187</v>
      </c>
      <c r="C627" s="5" t="s">
        <v>116</v>
      </c>
      <c r="D627" s="5" t="s">
        <v>42</v>
      </c>
      <c r="E627" s="5" t="s">
        <v>28</v>
      </c>
      <c r="F627" s="5" t="s">
        <v>35</v>
      </c>
      <c r="G627" s="103">
        <v>1.3</v>
      </c>
    </row>
    <row r="628" spans="1:7" ht="15.75">
      <c r="A628" s="70" t="s">
        <v>43</v>
      </c>
      <c r="B628" s="79" t="s">
        <v>187</v>
      </c>
      <c r="C628" s="73" t="s">
        <v>116</v>
      </c>
      <c r="D628" s="73" t="s">
        <v>42</v>
      </c>
      <c r="E628" s="73" t="s">
        <v>44</v>
      </c>
      <c r="F628" s="71"/>
      <c r="G628" s="72">
        <f>SUM(G629)</f>
        <v>25</v>
      </c>
    </row>
    <row r="629" spans="1:7" ht="81.75" customHeight="1">
      <c r="A629" s="22" t="s">
        <v>45</v>
      </c>
      <c r="B629" s="24" t="s">
        <v>187</v>
      </c>
      <c r="C629" s="10" t="s">
        <v>116</v>
      </c>
      <c r="D629" s="10" t="s">
        <v>42</v>
      </c>
      <c r="E629" s="12" t="s">
        <v>46</v>
      </c>
      <c r="F629" s="5"/>
      <c r="G629" s="81">
        <f>SUM(G630)</f>
        <v>25</v>
      </c>
    </row>
    <row r="630" spans="1:7" ht="63">
      <c r="A630" s="6" t="s">
        <v>118</v>
      </c>
      <c r="B630" s="24" t="s">
        <v>187</v>
      </c>
      <c r="C630" s="17" t="s">
        <v>116</v>
      </c>
      <c r="D630" s="10" t="s">
        <v>42</v>
      </c>
      <c r="E630" s="5" t="s">
        <v>119</v>
      </c>
      <c r="F630" s="5"/>
      <c r="G630" s="81">
        <f>SUM(G631)</f>
        <v>25</v>
      </c>
    </row>
    <row r="631" spans="1:7" ht="31.5">
      <c r="A631" s="6" t="s">
        <v>20</v>
      </c>
      <c r="B631" s="24" t="s">
        <v>187</v>
      </c>
      <c r="C631" s="17" t="s">
        <v>116</v>
      </c>
      <c r="D631" s="10" t="s">
        <v>42</v>
      </c>
      <c r="E631" s="5" t="s">
        <v>119</v>
      </c>
      <c r="F631" s="5" t="s">
        <v>21</v>
      </c>
      <c r="G631" s="81">
        <f>SUM(G632)</f>
        <v>25</v>
      </c>
    </row>
    <row r="632" spans="1:7" ht="15.75">
      <c r="A632" s="6" t="s">
        <v>80</v>
      </c>
      <c r="B632" s="24" t="s">
        <v>187</v>
      </c>
      <c r="C632" s="17" t="s">
        <v>116</v>
      </c>
      <c r="D632" s="10" t="s">
        <v>42</v>
      </c>
      <c r="E632" s="5" t="s">
        <v>119</v>
      </c>
      <c r="F632" s="5" t="s">
        <v>78</v>
      </c>
      <c r="G632" s="81">
        <f>SUM(G633)</f>
        <v>25</v>
      </c>
    </row>
    <row r="633" spans="1:7" ht="15.75">
      <c r="A633" s="6" t="s">
        <v>24</v>
      </c>
      <c r="B633" s="24" t="s">
        <v>187</v>
      </c>
      <c r="C633" s="17" t="s">
        <v>116</v>
      </c>
      <c r="D633" s="10" t="s">
        <v>42</v>
      </c>
      <c r="E633" s="10" t="s">
        <v>119</v>
      </c>
      <c r="F633" s="5" t="s">
        <v>79</v>
      </c>
      <c r="G633" s="35">
        <v>25</v>
      </c>
    </row>
    <row r="634" spans="1:7" ht="15.75">
      <c r="A634" s="70" t="s">
        <v>106</v>
      </c>
      <c r="B634" s="79" t="s">
        <v>187</v>
      </c>
      <c r="C634" s="71" t="s">
        <v>116</v>
      </c>
      <c r="D634" s="71" t="s">
        <v>42</v>
      </c>
      <c r="E634" s="74" t="s">
        <v>105</v>
      </c>
      <c r="F634" s="75"/>
      <c r="G634" s="72">
        <f>SUM(G636)</f>
        <v>2409.8000000000002</v>
      </c>
    </row>
    <row r="635" spans="1:7" s="101" customFormat="1" ht="15.75">
      <c r="A635" s="11" t="s">
        <v>243</v>
      </c>
      <c r="B635" s="24" t="s">
        <v>187</v>
      </c>
      <c r="C635" s="10" t="s">
        <v>116</v>
      </c>
      <c r="D635" s="10" t="s">
        <v>42</v>
      </c>
      <c r="E635" s="151" t="s">
        <v>244</v>
      </c>
      <c r="F635" s="149"/>
      <c r="G635" s="81">
        <f>SUM(G636)</f>
        <v>2409.8000000000002</v>
      </c>
    </row>
    <row r="636" spans="1:7" ht="33.75" customHeight="1">
      <c r="A636" s="6" t="s">
        <v>330</v>
      </c>
      <c r="B636" s="24" t="s">
        <v>187</v>
      </c>
      <c r="C636" s="10" t="s">
        <v>116</v>
      </c>
      <c r="D636" s="10" t="s">
        <v>42</v>
      </c>
      <c r="E636" s="151" t="s">
        <v>329</v>
      </c>
      <c r="F636" s="5"/>
      <c r="G636" s="81">
        <f>SUM(G637,G640,G644)</f>
        <v>2409.8000000000002</v>
      </c>
    </row>
    <row r="637" spans="1:7" ht="31.5">
      <c r="A637" s="6" t="s">
        <v>20</v>
      </c>
      <c r="B637" s="24" t="s">
        <v>187</v>
      </c>
      <c r="C637" s="10" t="s">
        <v>116</v>
      </c>
      <c r="D637" s="10" t="s">
        <v>42</v>
      </c>
      <c r="E637" s="151" t="s">
        <v>329</v>
      </c>
      <c r="F637" s="5" t="s">
        <v>21</v>
      </c>
      <c r="G637" s="81">
        <f>SUM(G638)</f>
        <v>2268.8000000000002</v>
      </c>
    </row>
    <row r="638" spans="1:7" ht="15.75">
      <c r="A638" s="6" t="s">
        <v>80</v>
      </c>
      <c r="B638" s="24" t="s">
        <v>187</v>
      </c>
      <c r="C638" s="10" t="s">
        <v>116</v>
      </c>
      <c r="D638" s="10" t="s">
        <v>42</v>
      </c>
      <c r="E638" s="151" t="s">
        <v>329</v>
      </c>
      <c r="F638" s="5" t="s">
        <v>78</v>
      </c>
      <c r="G638" s="81">
        <f>SUM(G639)</f>
        <v>2268.8000000000002</v>
      </c>
    </row>
    <row r="639" spans="1:7" ht="15.75">
      <c r="A639" s="6" t="s">
        <v>24</v>
      </c>
      <c r="B639" s="24" t="s">
        <v>187</v>
      </c>
      <c r="C639" s="10" t="s">
        <v>116</v>
      </c>
      <c r="D639" s="10" t="s">
        <v>42</v>
      </c>
      <c r="E639" s="151" t="s">
        <v>329</v>
      </c>
      <c r="F639" s="5" t="s">
        <v>79</v>
      </c>
      <c r="G639" s="35">
        <v>2268.8000000000002</v>
      </c>
    </row>
    <row r="640" spans="1:7" ht="15.75">
      <c r="A640" s="6" t="s">
        <v>30</v>
      </c>
      <c r="B640" s="24" t="s">
        <v>187</v>
      </c>
      <c r="C640" s="10" t="s">
        <v>116</v>
      </c>
      <c r="D640" s="10" t="s">
        <v>42</v>
      </c>
      <c r="E640" s="151" t="s">
        <v>329</v>
      </c>
      <c r="F640" s="5" t="s">
        <v>31</v>
      </c>
      <c r="G640" s="81">
        <f>SUM(G641)</f>
        <v>136</v>
      </c>
    </row>
    <row r="641" spans="1:7" ht="17.25" customHeight="1">
      <c r="A641" s="6" t="s">
        <v>32</v>
      </c>
      <c r="B641" s="24" t="s">
        <v>187</v>
      </c>
      <c r="C641" s="10" t="s">
        <v>116</v>
      </c>
      <c r="D641" s="10" t="s">
        <v>42</v>
      </c>
      <c r="E641" s="151" t="s">
        <v>329</v>
      </c>
      <c r="F641" s="5" t="s">
        <v>33</v>
      </c>
      <c r="G641" s="81">
        <f>SUM(G642:G643)</f>
        <v>136</v>
      </c>
    </row>
    <row r="642" spans="1:7" ht="32.25" customHeight="1">
      <c r="A642" s="6" t="s">
        <v>251</v>
      </c>
      <c r="B642" s="24" t="s">
        <v>187</v>
      </c>
      <c r="C642" s="10" t="s">
        <v>116</v>
      </c>
      <c r="D642" s="10" t="s">
        <v>42</v>
      </c>
      <c r="E642" s="151" t="s">
        <v>329</v>
      </c>
      <c r="F642" s="5" t="s">
        <v>250</v>
      </c>
      <c r="G642" s="103">
        <v>89.7</v>
      </c>
    </row>
    <row r="643" spans="1:7" ht="17.25" customHeight="1">
      <c r="A643" s="6" t="s">
        <v>34</v>
      </c>
      <c r="B643" s="24" t="s">
        <v>187</v>
      </c>
      <c r="C643" s="10" t="s">
        <v>116</v>
      </c>
      <c r="D643" s="10" t="s">
        <v>42</v>
      </c>
      <c r="E643" s="151" t="s">
        <v>329</v>
      </c>
      <c r="F643" s="5" t="s">
        <v>35</v>
      </c>
      <c r="G643" s="35">
        <v>46.3</v>
      </c>
    </row>
    <row r="644" spans="1:7" ht="15.75">
      <c r="A644" s="6" t="s">
        <v>37</v>
      </c>
      <c r="B644" s="24" t="s">
        <v>187</v>
      </c>
      <c r="C644" s="10" t="s">
        <v>116</v>
      </c>
      <c r="D644" s="10" t="s">
        <v>42</v>
      </c>
      <c r="E644" s="151" t="s">
        <v>329</v>
      </c>
      <c r="F644" s="5" t="s">
        <v>36</v>
      </c>
      <c r="G644" s="81">
        <f>SUM(G645)</f>
        <v>5</v>
      </c>
    </row>
    <row r="645" spans="1:7" ht="17.25" customHeight="1">
      <c r="A645" s="6" t="s">
        <v>195</v>
      </c>
      <c r="B645" s="24" t="s">
        <v>187</v>
      </c>
      <c r="C645" s="10" t="s">
        <v>116</v>
      </c>
      <c r="D645" s="10" t="s">
        <v>42</v>
      </c>
      <c r="E645" s="151" t="s">
        <v>329</v>
      </c>
      <c r="F645" s="5" t="s">
        <v>38</v>
      </c>
      <c r="G645" s="81">
        <f>SUM(G646)</f>
        <v>5</v>
      </c>
    </row>
    <row r="646" spans="1:7" ht="18" customHeight="1">
      <c r="A646" s="6" t="s">
        <v>39</v>
      </c>
      <c r="B646" s="24" t="s">
        <v>187</v>
      </c>
      <c r="C646" s="10" t="s">
        <v>116</v>
      </c>
      <c r="D646" s="10" t="s">
        <v>42</v>
      </c>
      <c r="E646" s="151" t="s">
        <v>329</v>
      </c>
      <c r="F646" s="5" t="s">
        <v>40</v>
      </c>
      <c r="G646" s="35">
        <v>5</v>
      </c>
    </row>
    <row r="647" spans="1:7" s="25" customFormat="1" ht="15.75">
      <c r="A647" s="40" t="s">
        <v>120</v>
      </c>
      <c r="B647" s="53" t="s">
        <v>187</v>
      </c>
      <c r="C647" s="42">
        <v>10</v>
      </c>
      <c r="D647" s="42"/>
      <c r="E647" s="42"/>
      <c r="F647" s="43"/>
      <c r="G647" s="44">
        <f>SUM(G648)</f>
        <v>1008</v>
      </c>
    </row>
    <row r="648" spans="1:7" s="25" customFormat="1" ht="15.75">
      <c r="A648" s="56" t="s">
        <v>131</v>
      </c>
      <c r="B648" s="64" t="s">
        <v>187</v>
      </c>
      <c r="C648" s="63">
        <v>10</v>
      </c>
      <c r="D648" s="62" t="s">
        <v>27</v>
      </c>
      <c r="E648" s="63"/>
      <c r="F648" s="60"/>
      <c r="G648" s="61">
        <f>SUM(G649)</f>
        <v>1008</v>
      </c>
    </row>
    <row r="649" spans="1:7" ht="15.75">
      <c r="A649" s="70" t="s">
        <v>43</v>
      </c>
      <c r="B649" s="79" t="s">
        <v>187</v>
      </c>
      <c r="C649" s="78">
        <v>10</v>
      </c>
      <c r="D649" s="73" t="s">
        <v>27</v>
      </c>
      <c r="E649" s="74" t="s">
        <v>44</v>
      </c>
      <c r="F649" s="75"/>
      <c r="G649" s="72">
        <f>SUM(G650)</f>
        <v>1008</v>
      </c>
    </row>
    <row r="650" spans="1:7" ht="81" customHeight="1">
      <c r="A650" s="22" t="s">
        <v>45</v>
      </c>
      <c r="B650" s="24" t="s">
        <v>187</v>
      </c>
      <c r="C650" s="15">
        <v>10</v>
      </c>
      <c r="D650" s="10" t="s">
        <v>27</v>
      </c>
      <c r="E650" s="12" t="s">
        <v>46</v>
      </c>
      <c r="F650" s="13"/>
      <c r="G650" s="81">
        <f>SUM(G651,G655)</f>
        <v>1008</v>
      </c>
    </row>
    <row r="651" spans="1:7" ht="47.25">
      <c r="A651" s="6" t="s">
        <v>156</v>
      </c>
      <c r="B651" s="24" t="s">
        <v>187</v>
      </c>
      <c r="C651" s="12">
        <v>10</v>
      </c>
      <c r="D651" s="10" t="s">
        <v>27</v>
      </c>
      <c r="E651" s="12" t="s">
        <v>157</v>
      </c>
      <c r="F651" s="13"/>
      <c r="G651" s="81">
        <f>SUM(G652)</f>
        <v>828</v>
      </c>
    </row>
    <row r="652" spans="1:7" ht="15.75">
      <c r="A652" s="6" t="s">
        <v>128</v>
      </c>
      <c r="B652" s="24" t="s">
        <v>187</v>
      </c>
      <c r="C652" s="12">
        <v>10</v>
      </c>
      <c r="D652" s="5" t="s">
        <v>27</v>
      </c>
      <c r="E652" s="12" t="s">
        <v>157</v>
      </c>
      <c r="F652" s="5" t="s">
        <v>125</v>
      </c>
      <c r="G652" s="81">
        <f>SUM(G653)</f>
        <v>828</v>
      </c>
    </row>
    <row r="653" spans="1:7" ht="15.75">
      <c r="A653" s="6" t="s">
        <v>136</v>
      </c>
      <c r="B653" s="24" t="s">
        <v>187</v>
      </c>
      <c r="C653" s="12">
        <v>10</v>
      </c>
      <c r="D653" s="5" t="s">
        <v>27</v>
      </c>
      <c r="E653" s="12" t="s">
        <v>157</v>
      </c>
      <c r="F653" s="5" t="s">
        <v>137</v>
      </c>
      <c r="G653" s="81">
        <f>SUM(G654)</f>
        <v>828</v>
      </c>
    </row>
    <row r="654" spans="1:7" ht="32.25" customHeight="1">
      <c r="A654" s="6" t="s">
        <v>144</v>
      </c>
      <c r="B654" s="24" t="s">
        <v>187</v>
      </c>
      <c r="C654" s="15">
        <v>10</v>
      </c>
      <c r="D654" s="10" t="s">
        <v>27</v>
      </c>
      <c r="E654" s="15" t="s">
        <v>157</v>
      </c>
      <c r="F654" s="5" t="s">
        <v>145</v>
      </c>
      <c r="G654" s="35">
        <v>828</v>
      </c>
    </row>
    <row r="655" spans="1:7" ht="78.75" customHeight="1">
      <c r="A655" s="6" t="s">
        <v>452</v>
      </c>
      <c r="B655" s="24" t="s">
        <v>187</v>
      </c>
      <c r="C655" s="12">
        <v>10</v>
      </c>
      <c r="D655" s="10" t="s">
        <v>27</v>
      </c>
      <c r="E655" s="12" t="s">
        <v>158</v>
      </c>
      <c r="F655" s="13"/>
      <c r="G655" s="81">
        <f>SUM(G656)</f>
        <v>180</v>
      </c>
    </row>
    <row r="656" spans="1:7" ht="15.75">
      <c r="A656" s="6" t="s">
        <v>128</v>
      </c>
      <c r="B656" s="24" t="s">
        <v>187</v>
      </c>
      <c r="C656" s="12">
        <v>10</v>
      </c>
      <c r="D656" s="5" t="s">
        <v>27</v>
      </c>
      <c r="E656" s="12" t="s">
        <v>158</v>
      </c>
      <c r="F656" s="5" t="s">
        <v>125</v>
      </c>
      <c r="G656" s="81">
        <f>SUM(G657)</f>
        <v>180</v>
      </c>
    </row>
    <row r="657" spans="1:7" ht="15.75">
      <c r="A657" s="6" t="s">
        <v>136</v>
      </c>
      <c r="B657" s="24" t="s">
        <v>187</v>
      </c>
      <c r="C657" s="12">
        <v>10</v>
      </c>
      <c r="D657" s="5" t="s">
        <v>27</v>
      </c>
      <c r="E657" s="12" t="s">
        <v>158</v>
      </c>
      <c r="F657" s="5" t="s">
        <v>137</v>
      </c>
      <c r="G657" s="81">
        <f>SUM(G658)</f>
        <v>180</v>
      </c>
    </row>
    <row r="658" spans="1:7" ht="33" customHeight="1">
      <c r="A658" s="132" t="s">
        <v>144</v>
      </c>
      <c r="B658" s="24" t="s">
        <v>187</v>
      </c>
      <c r="C658" s="15">
        <v>10</v>
      </c>
      <c r="D658" s="10" t="s">
        <v>27</v>
      </c>
      <c r="E658" s="15" t="s">
        <v>158</v>
      </c>
      <c r="F658" s="10" t="s">
        <v>145</v>
      </c>
      <c r="G658" s="133">
        <v>180</v>
      </c>
    </row>
    <row r="659" spans="1:7" s="25" customFormat="1" ht="15.75">
      <c r="A659" s="40" t="s">
        <v>163</v>
      </c>
      <c r="B659" s="37" t="s">
        <v>187</v>
      </c>
      <c r="C659" s="54">
        <v>11</v>
      </c>
      <c r="D659" s="54"/>
      <c r="E659" s="55"/>
      <c r="F659" s="37"/>
      <c r="G659" s="44">
        <f t="shared" ref="G659:G663" si="6">SUM(G660)</f>
        <v>152.5</v>
      </c>
    </row>
    <row r="660" spans="1:7" s="25" customFormat="1" ht="15.75">
      <c r="A660" s="56" t="s">
        <v>164</v>
      </c>
      <c r="B660" s="57" t="s">
        <v>187</v>
      </c>
      <c r="C660" s="63">
        <v>11</v>
      </c>
      <c r="D660" s="57" t="s">
        <v>16</v>
      </c>
      <c r="E660" s="63"/>
      <c r="F660" s="60"/>
      <c r="G660" s="61">
        <f t="shared" si="6"/>
        <v>152.5</v>
      </c>
    </row>
    <row r="661" spans="1:7" ht="15.75">
      <c r="A661" s="70" t="s">
        <v>106</v>
      </c>
      <c r="B661" s="71" t="s">
        <v>187</v>
      </c>
      <c r="C661" s="73" t="s">
        <v>165</v>
      </c>
      <c r="D661" s="73" t="s">
        <v>16</v>
      </c>
      <c r="E661" s="74" t="s">
        <v>105</v>
      </c>
      <c r="F661" s="71"/>
      <c r="G661" s="72">
        <f>SUM(G662,G666)</f>
        <v>152.5</v>
      </c>
    </row>
    <row r="662" spans="1:7" ht="31.5">
      <c r="A662" s="6" t="s">
        <v>110</v>
      </c>
      <c r="B662" s="5" t="s">
        <v>187</v>
      </c>
      <c r="C662" s="10" t="s">
        <v>165</v>
      </c>
      <c r="D662" s="10" t="s">
        <v>16</v>
      </c>
      <c r="E662" s="12" t="s">
        <v>109</v>
      </c>
      <c r="F662" s="5"/>
      <c r="G662" s="81">
        <f t="shared" si="6"/>
        <v>145.5</v>
      </c>
    </row>
    <row r="663" spans="1:7" ht="15.75">
      <c r="A663" s="6" t="s">
        <v>30</v>
      </c>
      <c r="B663" s="5" t="s">
        <v>187</v>
      </c>
      <c r="C663" s="10" t="s">
        <v>165</v>
      </c>
      <c r="D663" s="10" t="s">
        <v>16</v>
      </c>
      <c r="E663" s="12" t="s">
        <v>109</v>
      </c>
      <c r="F663" s="5" t="s">
        <v>31</v>
      </c>
      <c r="G663" s="81">
        <f t="shared" si="6"/>
        <v>145.5</v>
      </c>
    </row>
    <row r="664" spans="1:7" ht="17.25" customHeight="1">
      <c r="A664" s="6" t="s">
        <v>32</v>
      </c>
      <c r="B664" s="5" t="s">
        <v>187</v>
      </c>
      <c r="C664" s="10" t="s">
        <v>165</v>
      </c>
      <c r="D664" s="10" t="s">
        <v>16</v>
      </c>
      <c r="E664" s="12" t="s">
        <v>109</v>
      </c>
      <c r="F664" s="5" t="s">
        <v>33</v>
      </c>
      <c r="G664" s="81">
        <f>SUM(G665)</f>
        <v>145.5</v>
      </c>
    </row>
    <row r="665" spans="1:7" ht="17.25" customHeight="1">
      <c r="A665" s="6" t="s">
        <v>34</v>
      </c>
      <c r="B665" s="5" t="s">
        <v>187</v>
      </c>
      <c r="C665" s="10" t="s">
        <v>165</v>
      </c>
      <c r="D665" s="10" t="s">
        <v>16</v>
      </c>
      <c r="E665" s="159" t="s">
        <v>109</v>
      </c>
      <c r="F665" s="5" t="s">
        <v>35</v>
      </c>
      <c r="G665" s="35">
        <v>145.5</v>
      </c>
    </row>
    <row r="666" spans="1:7" ht="33.75" customHeight="1">
      <c r="A666" s="6" t="s">
        <v>365</v>
      </c>
      <c r="B666" s="5" t="s">
        <v>187</v>
      </c>
      <c r="C666" s="10" t="s">
        <v>165</v>
      </c>
      <c r="D666" s="10" t="s">
        <v>16</v>
      </c>
      <c r="E666" s="159" t="s">
        <v>364</v>
      </c>
      <c r="F666" s="5"/>
      <c r="G666" s="81">
        <f t="shared" ref="G666:G667" si="7">SUM(G667)</f>
        <v>7</v>
      </c>
    </row>
    <row r="667" spans="1:7" ht="17.25" customHeight="1">
      <c r="A667" s="6" t="s">
        <v>30</v>
      </c>
      <c r="B667" s="5" t="s">
        <v>187</v>
      </c>
      <c r="C667" s="10" t="s">
        <v>165</v>
      </c>
      <c r="D667" s="10" t="s">
        <v>16</v>
      </c>
      <c r="E667" s="159" t="s">
        <v>364</v>
      </c>
      <c r="F667" s="5" t="s">
        <v>31</v>
      </c>
      <c r="G667" s="81">
        <f t="shared" si="7"/>
        <v>7</v>
      </c>
    </row>
    <row r="668" spans="1:7" ht="17.25" customHeight="1">
      <c r="A668" s="6" t="s">
        <v>32</v>
      </c>
      <c r="B668" s="5" t="s">
        <v>187</v>
      </c>
      <c r="C668" s="10" t="s">
        <v>165</v>
      </c>
      <c r="D668" s="10" t="s">
        <v>16</v>
      </c>
      <c r="E668" s="159" t="s">
        <v>364</v>
      </c>
      <c r="F668" s="5" t="s">
        <v>33</v>
      </c>
      <c r="G668" s="81">
        <f>SUM(G669)</f>
        <v>7</v>
      </c>
    </row>
    <row r="669" spans="1:7" ht="17.25" customHeight="1">
      <c r="A669" s="6" t="s">
        <v>34</v>
      </c>
      <c r="B669" s="5" t="s">
        <v>187</v>
      </c>
      <c r="C669" s="10" t="s">
        <v>165</v>
      </c>
      <c r="D669" s="10" t="s">
        <v>16</v>
      </c>
      <c r="E669" s="159" t="s">
        <v>364</v>
      </c>
      <c r="F669" s="5" t="s">
        <v>35</v>
      </c>
      <c r="G669" s="35">
        <v>7</v>
      </c>
    </row>
  </sheetData>
  <mergeCells count="3">
    <mergeCell ref="A9:F9"/>
    <mergeCell ref="A10:F10"/>
    <mergeCell ref="A11:F11"/>
  </mergeCells>
  <pageMargins left="0.78740157480314965" right="0.19685039370078741" top="0.74803149606299213" bottom="0.74803149606299213" header="0.31496062992125984" footer="0.31496062992125984"/>
  <pageSetup paperSize="9" scale="76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6"/>
  <sheetViews>
    <sheetView tabSelected="1" zoomScaleNormal="100" workbookViewId="0">
      <selection activeCell="B8" sqref="B8"/>
    </sheetView>
  </sheetViews>
  <sheetFormatPr defaultRowHeight="15"/>
  <cols>
    <col min="1" max="1" width="81.7109375" customWidth="1"/>
    <col min="2" max="2" width="12.7109375" customWidth="1"/>
    <col min="3" max="3" width="16.42578125" customWidth="1"/>
    <col min="4" max="4" width="2.28515625" customWidth="1"/>
    <col min="5" max="5" width="5.5703125" customWidth="1"/>
  </cols>
  <sheetData>
    <row r="1" spans="1:5">
      <c r="B1" s="210" t="s">
        <v>282</v>
      </c>
      <c r="C1" s="210"/>
    </row>
    <row r="2" spans="1:5">
      <c r="B2" s="210" t="s">
        <v>10</v>
      </c>
      <c r="C2" s="210"/>
    </row>
    <row r="3" spans="1:5">
      <c r="B3" s="210" t="s">
        <v>283</v>
      </c>
      <c r="C3" s="210"/>
    </row>
    <row r="4" spans="1:5">
      <c r="B4" s="157" t="s">
        <v>11</v>
      </c>
      <c r="C4" s="157"/>
      <c r="D4" s="156"/>
      <c r="E4" s="156"/>
    </row>
    <row r="5" spans="1:5">
      <c r="B5" s="157" t="s">
        <v>349</v>
      </c>
      <c r="C5" s="157"/>
      <c r="D5" s="156"/>
      <c r="E5" s="156"/>
    </row>
    <row r="6" spans="1:5">
      <c r="B6" s="210" t="s">
        <v>345</v>
      </c>
      <c r="C6" s="210"/>
    </row>
    <row r="7" spans="1:5">
      <c r="B7" s="9" t="s">
        <v>360</v>
      </c>
      <c r="C7" s="9"/>
    </row>
    <row r="8" spans="1:5">
      <c r="B8" s="9" t="s">
        <v>516</v>
      </c>
      <c r="C8" s="9"/>
    </row>
    <row r="9" spans="1:5" ht="18.75">
      <c r="A9" s="207" t="s">
        <v>284</v>
      </c>
      <c r="B9" s="208"/>
    </row>
    <row r="10" spans="1:5" ht="18.75">
      <c r="A10" s="207" t="s">
        <v>333</v>
      </c>
      <c r="B10" s="208"/>
    </row>
    <row r="11" spans="1:5" ht="18.75">
      <c r="A11" s="207" t="s">
        <v>299</v>
      </c>
      <c r="B11" s="208"/>
    </row>
    <row r="12" spans="1:5" ht="15.75">
      <c r="B12" s="144"/>
      <c r="C12" t="s">
        <v>8</v>
      </c>
    </row>
    <row r="13" spans="1:5" ht="45.75" customHeight="1">
      <c r="A13" s="129" t="s">
        <v>0</v>
      </c>
      <c r="B13" s="129" t="s">
        <v>3</v>
      </c>
      <c r="C13" s="27" t="s">
        <v>335</v>
      </c>
    </row>
    <row r="14" spans="1:5" ht="15.75">
      <c r="A14" s="88" t="s">
        <v>334</v>
      </c>
      <c r="B14" s="89"/>
      <c r="C14" s="106">
        <f>SUM(C15)</f>
        <v>72840</v>
      </c>
    </row>
    <row r="15" spans="1:5" ht="15.75">
      <c r="A15" s="145" t="s">
        <v>285</v>
      </c>
      <c r="B15" s="49" t="s">
        <v>105</v>
      </c>
      <c r="C15" s="50">
        <f>SUM(C16,C17,C18,C19,C25,C31,C37:C43)</f>
        <v>72840</v>
      </c>
    </row>
    <row r="16" spans="1:5" s="101" customFormat="1" ht="15.75">
      <c r="A16" s="91" t="s">
        <v>108</v>
      </c>
      <c r="B16" s="92" t="s">
        <v>107</v>
      </c>
      <c r="C16" s="39">
        <f>SUM(прил7!F362)</f>
        <v>148</v>
      </c>
    </row>
    <row r="17" spans="1:3" s="101" customFormat="1" ht="32.25" customHeight="1">
      <c r="A17" s="146" t="s">
        <v>110</v>
      </c>
      <c r="B17" s="92" t="s">
        <v>109</v>
      </c>
      <c r="C17" s="39">
        <f>SUM(прил7!F584)</f>
        <v>450</v>
      </c>
    </row>
    <row r="18" spans="1:3" ht="31.5">
      <c r="A18" s="146" t="s">
        <v>350</v>
      </c>
      <c r="B18" s="38" t="s">
        <v>166</v>
      </c>
      <c r="C18" s="39">
        <f>SUM(прил7!F366)</f>
        <v>687.9</v>
      </c>
    </row>
    <row r="19" spans="1:3" s="101" customFormat="1" ht="15.75">
      <c r="A19" s="91" t="s">
        <v>243</v>
      </c>
      <c r="B19" s="147" t="s">
        <v>244</v>
      </c>
      <c r="C19" s="39">
        <f>SUM(C20:C24)</f>
        <v>16315.099999999999</v>
      </c>
    </row>
    <row r="20" spans="1:3" s="101" customFormat="1" ht="31.5">
      <c r="A20" s="150" t="s">
        <v>325</v>
      </c>
      <c r="B20" s="153" t="s">
        <v>326</v>
      </c>
      <c r="C20" s="103">
        <f>SUM(прил7!F442)</f>
        <v>5801</v>
      </c>
    </row>
    <row r="21" spans="1:3" s="101" customFormat="1" ht="15.75">
      <c r="A21" s="150" t="s">
        <v>328</v>
      </c>
      <c r="B21" s="153" t="s">
        <v>327</v>
      </c>
      <c r="C21" s="103">
        <f>SUM(прил7!F455)</f>
        <v>3204.8</v>
      </c>
    </row>
    <row r="22" spans="1:3" ht="31.5" customHeight="1">
      <c r="A22" s="140" t="s">
        <v>336</v>
      </c>
      <c r="B22" s="139" t="s">
        <v>322</v>
      </c>
      <c r="C22" s="103">
        <f>SUM(прил7!F291)</f>
        <v>4269.2</v>
      </c>
    </row>
    <row r="23" spans="1:3" ht="33.75" customHeight="1">
      <c r="A23" s="140" t="s">
        <v>338</v>
      </c>
      <c r="B23" s="139" t="s">
        <v>329</v>
      </c>
      <c r="C23" s="103">
        <f>SUM(прил7!F491)</f>
        <v>2409.8000000000002</v>
      </c>
    </row>
    <row r="24" spans="1:3" ht="15.75" customHeight="1">
      <c r="A24" s="6" t="s">
        <v>337</v>
      </c>
      <c r="B24" s="130" t="s">
        <v>323</v>
      </c>
      <c r="C24" s="35">
        <f>SUM(прил7!F304,прил7!F466)</f>
        <v>630.29999999999995</v>
      </c>
    </row>
    <row r="25" spans="1:3" ht="32.25" customHeight="1">
      <c r="A25" s="146" t="s">
        <v>310</v>
      </c>
      <c r="B25" s="147" t="s">
        <v>252</v>
      </c>
      <c r="C25" s="39">
        <f>SUM(C26:C30)</f>
        <v>33836.599999999991</v>
      </c>
    </row>
    <row r="26" spans="1:3" s="101" customFormat="1" ht="15.75">
      <c r="A26" s="150" t="s">
        <v>311</v>
      </c>
      <c r="B26" s="139" t="s">
        <v>309</v>
      </c>
      <c r="C26" s="103">
        <f>SUM(прил7!F309,прил7!F395)</f>
        <v>9136.4</v>
      </c>
    </row>
    <row r="27" spans="1:3" s="101" customFormat="1" ht="15.75">
      <c r="A27" s="154" t="s">
        <v>339</v>
      </c>
      <c r="B27" s="139" t="s">
        <v>312</v>
      </c>
      <c r="C27" s="103">
        <f>SUM(прил7!F315)</f>
        <v>17969.3</v>
      </c>
    </row>
    <row r="28" spans="1:3" ht="15.75" customHeight="1">
      <c r="A28" s="6" t="s">
        <v>315</v>
      </c>
      <c r="B28" s="139" t="s">
        <v>314</v>
      </c>
      <c r="C28" s="103">
        <f>SUM(прил7!F332)</f>
        <v>1878.1</v>
      </c>
    </row>
    <row r="29" spans="1:3" ht="32.25" customHeight="1">
      <c r="A29" s="6" t="s">
        <v>340</v>
      </c>
      <c r="B29" s="139" t="s">
        <v>318</v>
      </c>
      <c r="C29" s="103">
        <f>SUM(прил7!F399)</f>
        <v>1048.3</v>
      </c>
    </row>
    <row r="30" spans="1:3" ht="30.75" customHeight="1">
      <c r="A30" s="6" t="s">
        <v>341</v>
      </c>
      <c r="B30" s="139" t="s">
        <v>320</v>
      </c>
      <c r="C30" s="35">
        <f>SUM(прил7!F410)</f>
        <v>3804.5</v>
      </c>
    </row>
    <row r="31" spans="1:3" ht="39" customHeight="1">
      <c r="A31" s="146" t="s">
        <v>303</v>
      </c>
      <c r="B31" s="148" t="s">
        <v>253</v>
      </c>
      <c r="C31" s="39">
        <f>SUM(C32:C33)</f>
        <v>18710.400000000001</v>
      </c>
    </row>
    <row r="32" spans="1:3" s="101" customFormat="1" ht="15.75">
      <c r="A32" s="150" t="s">
        <v>305</v>
      </c>
      <c r="B32" s="139" t="s">
        <v>304</v>
      </c>
      <c r="C32" s="103">
        <f>SUM(прил7!F227)</f>
        <v>13726.9</v>
      </c>
    </row>
    <row r="33" spans="1:3" s="101" customFormat="1" ht="15.75" customHeight="1">
      <c r="A33" s="150" t="s">
        <v>307</v>
      </c>
      <c r="B33" s="139" t="s">
        <v>306</v>
      </c>
      <c r="C33" s="103">
        <f>SUM(прил7!F240)</f>
        <v>4983.5</v>
      </c>
    </row>
    <row r="34" spans="1:3" ht="31.5" hidden="1" customHeight="1">
      <c r="A34" s="6" t="s">
        <v>97</v>
      </c>
      <c r="B34" s="20" t="s">
        <v>253</v>
      </c>
      <c r="C34" s="81">
        <f>SUM(C35)</f>
        <v>0</v>
      </c>
    </row>
    <row r="35" spans="1:3" ht="15.75" hidden="1" customHeight="1">
      <c r="A35" s="6" t="s">
        <v>98</v>
      </c>
      <c r="B35" s="20" t="s">
        <v>253</v>
      </c>
      <c r="C35" s="81">
        <f>SUM(C36)</f>
        <v>0</v>
      </c>
    </row>
    <row r="36" spans="1:3" ht="15" hidden="1" customHeight="1">
      <c r="A36" s="6" t="s">
        <v>99</v>
      </c>
      <c r="B36" s="20" t="s">
        <v>253</v>
      </c>
      <c r="C36" s="35">
        <f>SUM([1]прил7!F237)</f>
        <v>0</v>
      </c>
    </row>
    <row r="37" spans="1:3" ht="33.75" customHeight="1">
      <c r="A37" s="146" t="s">
        <v>255</v>
      </c>
      <c r="B37" s="148" t="s">
        <v>254</v>
      </c>
      <c r="C37" s="39">
        <f>SUM(прил7!F422)</f>
        <v>100</v>
      </c>
    </row>
    <row r="38" spans="1:3" ht="48" customHeight="1">
      <c r="A38" s="146" t="s">
        <v>290</v>
      </c>
      <c r="B38" s="148" t="s">
        <v>288</v>
      </c>
      <c r="C38" s="39">
        <f>SUM(прил7!F207)</f>
        <v>100</v>
      </c>
    </row>
    <row r="39" spans="1:3" s="101" customFormat="1" ht="31.5">
      <c r="A39" s="91" t="s">
        <v>301</v>
      </c>
      <c r="B39" s="147" t="s">
        <v>300</v>
      </c>
      <c r="C39" s="39">
        <f>SUM(прил7!F90,прил7!F110)</f>
        <v>425.4</v>
      </c>
    </row>
    <row r="40" spans="1:3" s="101" customFormat="1" ht="31.5">
      <c r="A40" s="91" t="s">
        <v>351</v>
      </c>
      <c r="B40" s="147" t="s">
        <v>302</v>
      </c>
      <c r="C40" s="39">
        <f>SUM(прил7!F175)</f>
        <v>1851.6</v>
      </c>
    </row>
    <row r="41" spans="1:3" s="101" customFormat="1" ht="31.5">
      <c r="A41" s="91" t="s">
        <v>342</v>
      </c>
      <c r="B41" s="147" t="s">
        <v>316</v>
      </c>
      <c r="C41" s="39">
        <f>SUM(прил7!F426)</f>
        <v>100</v>
      </c>
    </row>
    <row r="42" spans="1:3" s="101" customFormat="1" ht="53.25" customHeight="1">
      <c r="A42" s="91" t="s">
        <v>332</v>
      </c>
      <c r="B42" s="147" t="s">
        <v>331</v>
      </c>
      <c r="C42" s="39">
        <f>SUM(прил7!F344)</f>
        <v>2</v>
      </c>
    </row>
    <row r="43" spans="1:3" ht="31.5">
      <c r="A43" s="91" t="s">
        <v>346</v>
      </c>
      <c r="B43" s="147" t="s">
        <v>347</v>
      </c>
      <c r="C43" s="39">
        <f>SUM(прил7!F433)</f>
        <v>113</v>
      </c>
    </row>
    <row r="44" spans="1:3" ht="48" customHeight="1">
      <c r="A44" s="91" t="s">
        <v>368</v>
      </c>
      <c r="B44" s="147" t="s">
        <v>367</v>
      </c>
      <c r="C44" s="39">
        <f>SUM(прил7!F354,прил7!F376)</f>
        <v>28.5</v>
      </c>
    </row>
    <row r="45" spans="1:3" ht="39" customHeight="1">
      <c r="A45" s="91" t="s">
        <v>366</v>
      </c>
      <c r="B45" s="147" t="s">
        <v>364</v>
      </c>
      <c r="C45" s="39">
        <f>SUM(прил7!F171,прил7!F437,прил7!F594)</f>
        <v>21</v>
      </c>
    </row>
    <row r="46" spans="1:3" ht="53.25" customHeight="1">
      <c r="A46" s="91" t="s">
        <v>369</v>
      </c>
      <c r="B46" s="147" t="s">
        <v>362</v>
      </c>
      <c r="C46" s="39">
        <f>SUM(прил7!F380,прил7!F473)</f>
        <v>16</v>
      </c>
    </row>
  </sheetData>
  <mergeCells count="7">
    <mergeCell ref="A9:B9"/>
    <mergeCell ref="A10:B10"/>
    <mergeCell ref="A11:B11"/>
    <mergeCell ref="B1:C1"/>
    <mergeCell ref="B2:C2"/>
    <mergeCell ref="B3:C3"/>
    <mergeCell ref="B6:C6"/>
  </mergeCells>
  <pageMargins left="0.70866141732283472" right="0.70866141732283472" top="0.74803149606299213" bottom="0.74803149606299213" header="0.31496062992125984" footer="0.31496062992125984"/>
  <pageSetup paperSize="9" scale="68" orientation="portrait" blackAndWhite="1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прил1</vt:lpstr>
      <vt:lpstr>прил5</vt:lpstr>
      <vt:lpstr>прил7</vt:lpstr>
      <vt:lpstr>прил9</vt:lpstr>
      <vt:lpstr>прил11</vt:lpstr>
      <vt:lpstr>прил11!Область_печати</vt:lpstr>
      <vt:lpstr>прил7!Область_печати</vt:lpstr>
      <vt:lpstr>прил9!Область_печати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Оператор</cp:lastModifiedBy>
  <cp:lastPrinted>2013-06-14T10:56:39Z</cp:lastPrinted>
  <dcterms:created xsi:type="dcterms:W3CDTF">2011-10-10T13:40:01Z</dcterms:created>
  <dcterms:modified xsi:type="dcterms:W3CDTF">2013-10-25T12:16:46Z</dcterms:modified>
</cp:coreProperties>
</file>